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b3f68ddc07057889/Desktop/"/>
    </mc:Choice>
  </mc:AlternateContent>
  <xr:revisionPtr revIDLastSave="0" documentId="8_{A6CE0963-9597-4EEA-9591-E1423ABD5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הוראות" sheetId="1" r:id="rId1"/>
    <sheet name="זמני תחנות" sheetId="2" r:id="rId2"/>
    <sheet name="ניתוח תהליך" sheetId="3" r:id="rId3"/>
    <sheet name="רגרסיה" sheetId="4" r:id="rId4"/>
    <sheet name="תאריכים" sheetId="5" r:id="rId5"/>
    <sheet name="Goal Seek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6" l="1"/>
  <c r="E6" i="6"/>
  <c r="E5" i="6"/>
  <c r="E4" i="6"/>
  <c r="E3" i="6"/>
  <c r="E2" i="6"/>
  <c r="A2" i="5"/>
  <c r="E8" i="6" l="1"/>
  <c r="E10" i="6" s="1"/>
  <c r="E11" i="6" s="1"/>
</calcChain>
</file>

<file path=xl/sharedStrings.xml><?xml version="1.0" encoding="utf-8"?>
<sst xmlns="http://schemas.openxmlformats.org/spreadsheetml/2006/main" count="59" uniqueCount="51">
  <si>
    <t>תרגיל 5 – ניתוח זמני תהליך, קיבולת וצוואר בקבוק</t>
  </si>
  <si>
    <t>1. בגיליון 'זמני תחנות', בעמודה F חשבו זמן ממוצע לכל תחנה.</t>
  </si>
  <si>
    <t>2. בגיליון 'זמני תחנות', בעמודה G חשבו קצב ייצור (יחידות לשעה).</t>
  </si>
  <si>
    <t>3. בגיליון 'ניתוח תהליך', בתא B2 חשבו את זמן התחנה הארוך ביותר.</t>
  </si>
  <si>
    <t>5. בגיליון 'ניתוח תהליך', בעמודה D חשבו זמן כולל למוצר.</t>
  </si>
  <si>
    <t>6. בגיליון 'ניתוח תהליך', בעמודה E קבעו באמצעות IF אם קיימת בעיית צוואר בקבוק.</t>
  </si>
  <si>
    <t>8. בגיליון 'רגרסיה', בצעו ניתוח רגרסיה בין מספר תחנה לזמן הממוצע.</t>
  </si>
  <si>
    <t>תחנה</t>
  </si>
  <si>
    <t>מדידה 1 (דק')</t>
  </si>
  <si>
    <t>מדידה 2</t>
  </si>
  <si>
    <t>מדידה 3</t>
  </si>
  <si>
    <t>מדידה 4</t>
  </si>
  <si>
    <t>זמן ממוצע</t>
  </si>
  <si>
    <t>קצב לשעה</t>
  </si>
  <si>
    <t>חיתוך</t>
  </si>
  <si>
    <t>עיבוד</t>
  </si>
  <si>
    <t>הרכבה</t>
  </si>
  <si>
    <t>בדיקה</t>
  </si>
  <si>
    <t>אריזה</t>
  </si>
  <si>
    <t>זמן כולל למוצר</t>
  </si>
  <si>
    <t>צוואר בקבוק</t>
  </si>
  <si>
    <t>זמן תחנה ארוך ביותר:</t>
  </si>
  <si>
    <t>שם תחנה איטית:</t>
  </si>
  <si>
    <t>מספר תחנה</t>
  </si>
  <si>
    <t>בצעו Regression באמצעות Data Analysis</t>
  </si>
  <si>
    <t>4. בגיליון 'ניתוח תהליך', בתא B3 הציגו את שם התחנה האיטית ביותר</t>
  </si>
  <si>
    <t>7. בגיליון 'ניתוח תהליך', הגדירו עיצוב מותנה לזיהוי צוואר בקבוק  לערך הגבוה ביותר.</t>
  </si>
  <si>
    <t>זמן ייצור בימים</t>
  </si>
  <si>
    <t>תאריך סיום (ללא שישי ושבת)</t>
  </si>
  <si>
    <t>תאריך הזמנה</t>
  </si>
  <si>
    <t>9. בגיליון 'תאריכים', חשבו תאריך סיום ייצור על סמך ימי אספקה (ללא שישי ושבת)</t>
  </si>
  <si>
    <t>שלב</t>
  </si>
  <si>
    <t>תיאור הפעולה</t>
  </si>
  <si>
    <t>הכנת רכיבים (ליקוט וסידור)</t>
  </si>
  <si>
    <t>הרכבה ידנית</t>
  </si>
  <si>
    <t>עבודה על מכונה</t>
  </si>
  <si>
    <t>בדיקת איכות</t>
  </si>
  <si>
    <t>תיקונים</t>
  </si>
  <si>
    <t>אריזה וסימון</t>
  </si>
  <si>
    <t>סה״כ זמן ייצור בסיסי</t>
  </si>
  <si>
    <t>זמן Setup ליחידה</t>
  </si>
  <si>
    <t>זמן כולל לפני מקדם</t>
  </si>
  <si>
    <t>מקדם הפרעות (5%)</t>
  </si>
  <si>
    <t>זמן בסיס ליחידה (דקות)</t>
  </si>
  <si>
    <t>אחוז מופע</t>
  </si>
  <si>
    <t>זמן משוקלל (דקות)</t>
  </si>
  <si>
    <t>הערות</t>
  </si>
  <si>
    <t>10% מהיחידות</t>
  </si>
  <si>
    <t>30 דק / 40 יחידות</t>
  </si>
  <si>
    <t>זמן מתוכנן סופי</t>
  </si>
  <si>
    <t xml:space="preserve">10. בגיליון 'Goal Seek', בצעו חתירה למטרה, מה צריך להיות זמן ההרכבה הידנית כדי שהמפעל יסיים את הייצור תוך 30 דקות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</si>
</sst>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1" fillId="0" borderId="0" xfId="0" applyFont="1"/>
    <xf numFmtId="0" fontId="0" fillId="0" borderId="0" xfId="0" applyAlignment="1">
      <alignment readingOrder="2"/>
    </xf>
    <xf numFmtId="0" fontId="0" fillId="0" borderId="0" xfId="0" applyAlignment="1">
      <alignment horizontal="right" vertical="center" wrapText="1" readingOrder="2"/>
    </xf>
    <xf numFmtId="0" fontId="0" fillId="0" borderId="0" xfId="0" applyAlignment="1">
      <alignment horizontal="right" readingOrder="2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 readingOrder="2"/>
    </xf>
    <xf numFmtId="2" fontId="0" fillId="0" borderId="0" xfId="0" applyNumberFormat="1" applyAlignment="1">
      <alignment horizontal="right" readingOrder="2"/>
    </xf>
    <xf numFmtId="0" fontId="4" fillId="0" borderId="0" xfId="0" applyFont="1" applyAlignment="1">
      <alignment horizontal="right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rightToLeft="1" tabSelected="1" zoomScale="130" zoomScaleNormal="130" workbookViewId="0">
      <selection activeCell="A2" sqref="A2"/>
    </sheetView>
  </sheetViews>
  <sheetFormatPr defaultRowHeight="15" x14ac:dyDescent="0.25"/>
  <cols>
    <col min="1" max="1" width="63.85546875" style="7" bestFit="1" customWidth="1"/>
    <col min="2" max="8" width="9" style="5"/>
  </cols>
  <sheetData>
    <row r="1" spans="1:1" ht="18" x14ac:dyDescent="0.25">
      <c r="A1" s="19" t="s">
        <v>0</v>
      </c>
    </row>
    <row r="3" spans="1:1" x14ac:dyDescent="0.25">
      <c r="A3" s="6" t="s">
        <v>1</v>
      </c>
    </row>
    <row r="4" spans="1:1" x14ac:dyDescent="0.25">
      <c r="A4" s="6" t="s">
        <v>2</v>
      </c>
    </row>
    <row r="5" spans="1:1" x14ac:dyDescent="0.25">
      <c r="A5" s="6" t="s">
        <v>3</v>
      </c>
    </row>
    <row r="6" spans="1:1" x14ac:dyDescent="0.25">
      <c r="A6" s="6" t="s">
        <v>25</v>
      </c>
    </row>
    <row r="7" spans="1:1" x14ac:dyDescent="0.25">
      <c r="A7" s="6" t="s">
        <v>4</v>
      </c>
    </row>
    <row r="8" spans="1:1" ht="30" x14ac:dyDescent="0.25">
      <c r="A8" s="6" t="s">
        <v>5</v>
      </c>
    </row>
    <row r="9" spans="1:1" ht="30" x14ac:dyDescent="0.25">
      <c r="A9" s="6" t="s">
        <v>26</v>
      </c>
    </row>
    <row r="10" spans="1:1" x14ac:dyDescent="0.25">
      <c r="A10" s="6" t="s">
        <v>6</v>
      </c>
    </row>
    <row r="11" spans="1:1" ht="30" x14ac:dyDescent="0.25">
      <c r="A11" s="6" t="s">
        <v>30</v>
      </c>
    </row>
    <row r="12" spans="1:1" ht="30" x14ac:dyDescent="0.25">
      <c r="A12" s="6" t="s">
        <v>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rightToLeft="1" zoomScale="115" zoomScaleNormal="115" workbookViewId="0">
      <selection activeCell="F2" sqref="F2:F8"/>
    </sheetView>
  </sheetViews>
  <sheetFormatPr defaultRowHeight="15" x14ac:dyDescent="0.25"/>
  <sheetData>
    <row r="1" spans="1:7" ht="30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</row>
    <row r="2" spans="1:7" x14ac:dyDescent="0.25">
      <c r="A2" s="10" t="s">
        <v>14</v>
      </c>
      <c r="B2" s="10">
        <v>7</v>
      </c>
      <c r="C2" s="10">
        <v>8</v>
      </c>
      <c r="D2" s="10">
        <v>5</v>
      </c>
      <c r="E2" s="10">
        <v>10</v>
      </c>
      <c r="F2" s="11"/>
      <c r="G2" s="11"/>
    </row>
    <row r="3" spans="1:7" x14ac:dyDescent="0.25">
      <c r="A3" s="10" t="s">
        <v>15</v>
      </c>
      <c r="B3" s="10">
        <v>7</v>
      </c>
      <c r="C3" s="10">
        <v>6</v>
      </c>
      <c r="D3" s="10">
        <v>10</v>
      </c>
      <c r="E3" s="10">
        <v>10</v>
      </c>
      <c r="F3" s="11"/>
      <c r="G3" s="11"/>
    </row>
    <row r="4" spans="1:7" x14ac:dyDescent="0.25">
      <c r="A4" s="10" t="s">
        <v>16</v>
      </c>
      <c r="B4" s="10">
        <v>12</v>
      </c>
      <c r="C4" s="10">
        <v>9</v>
      </c>
      <c r="D4" s="10">
        <v>4</v>
      </c>
      <c r="E4" s="10">
        <v>4</v>
      </c>
      <c r="F4" s="11"/>
      <c r="G4" s="11"/>
    </row>
    <row r="5" spans="1:7" x14ac:dyDescent="0.25">
      <c r="A5" s="10" t="s">
        <v>17</v>
      </c>
      <c r="B5" s="10">
        <v>10</v>
      </c>
      <c r="C5" s="10">
        <v>4</v>
      </c>
      <c r="D5" s="10">
        <v>5</v>
      </c>
      <c r="E5" s="10">
        <v>9</v>
      </c>
      <c r="F5" s="11"/>
      <c r="G5" s="11"/>
    </row>
    <row r="6" spans="1:7" x14ac:dyDescent="0.25">
      <c r="A6" s="10" t="s">
        <v>18</v>
      </c>
      <c r="B6" s="10">
        <v>5</v>
      </c>
      <c r="C6" s="10">
        <v>11</v>
      </c>
      <c r="D6" s="10">
        <v>6</v>
      </c>
      <c r="E6" s="10">
        <v>10</v>
      </c>
      <c r="F6" s="11"/>
      <c r="G6" s="11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rightToLeft="1" zoomScale="115" zoomScaleNormal="115" workbookViewId="0">
      <selection activeCell="B2" sqref="B2:B6"/>
    </sheetView>
  </sheetViews>
  <sheetFormatPr defaultRowHeight="15" x14ac:dyDescent="0.25"/>
  <cols>
    <col min="1" max="1" width="17.7109375" bestFit="1" customWidth="1"/>
    <col min="4" max="4" width="10.5703125" customWidth="1"/>
    <col min="5" max="5" width="12.28515625" customWidth="1"/>
  </cols>
  <sheetData>
    <row r="1" spans="1:5" ht="30" x14ac:dyDescent="0.25">
      <c r="A1" s="1" t="s">
        <v>7</v>
      </c>
      <c r="B1" s="1" t="s">
        <v>12</v>
      </c>
      <c r="D1" s="1" t="s">
        <v>19</v>
      </c>
      <c r="E1" s="1" t="s">
        <v>20</v>
      </c>
    </row>
    <row r="2" spans="1:5" x14ac:dyDescent="0.25">
      <c r="A2" s="2" t="s">
        <v>14</v>
      </c>
      <c r="B2" s="12"/>
      <c r="D2" s="3"/>
      <c r="E2" s="3"/>
    </row>
    <row r="3" spans="1:5" x14ac:dyDescent="0.25">
      <c r="A3" s="2" t="s">
        <v>15</v>
      </c>
      <c r="B3" s="12"/>
      <c r="D3" s="3"/>
      <c r="E3" s="3"/>
    </row>
    <row r="4" spans="1:5" x14ac:dyDescent="0.25">
      <c r="A4" s="2" t="s">
        <v>16</v>
      </c>
      <c r="B4" s="12"/>
      <c r="D4" s="3"/>
      <c r="E4" s="3"/>
    </row>
    <row r="5" spans="1:5" x14ac:dyDescent="0.25">
      <c r="A5" s="2" t="s">
        <v>17</v>
      </c>
      <c r="B5" s="12"/>
      <c r="D5" s="3"/>
      <c r="E5" s="3"/>
    </row>
    <row r="6" spans="1:5" x14ac:dyDescent="0.25">
      <c r="A6" s="2" t="s">
        <v>18</v>
      </c>
      <c r="B6" s="12"/>
      <c r="D6" s="3"/>
      <c r="E6" s="3"/>
    </row>
    <row r="8" spans="1:5" x14ac:dyDescent="0.25">
      <c r="A8" s="4" t="s">
        <v>21</v>
      </c>
      <c r="B8" s="3"/>
    </row>
    <row r="9" spans="1:5" x14ac:dyDescent="0.25">
      <c r="A9" s="4" t="s">
        <v>22</v>
      </c>
      <c r="B9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rightToLeft="1" zoomScale="130" zoomScaleNormal="130" workbookViewId="0">
      <selection activeCell="D2" sqref="D2"/>
    </sheetView>
  </sheetViews>
  <sheetFormatPr defaultRowHeight="15" x14ac:dyDescent="0.25"/>
  <cols>
    <col min="1" max="1" width="10" bestFit="1" customWidth="1"/>
    <col min="2" max="2" width="8.42578125" bestFit="1" customWidth="1"/>
    <col min="4" max="4" width="33.42578125" bestFit="1" customWidth="1"/>
  </cols>
  <sheetData>
    <row r="1" spans="1:4" x14ac:dyDescent="0.25">
      <c r="A1" s="8" t="s">
        <v>23</v>
      </c>
      <c r="B1" s="8" t="s">
        <v>12</v>
      </c>
      <c r="D1" t="s">
        <v>24</v>
      </c>
    </row>
    <row r="2" spans="1:4" x14ac:dyDescent="0.25">
      <c r="A2" s="9">
        <v>1</v>
      </c>
      <c r="B2" s="9">
        <v>12</v>
      </c>
    </row>
    <row r="3" spans="1:4" x14ac:dyDescent="0.25">
      <c r="A3" s="9">
        <v>2</v>
      </c>
      <c r="B3" s="9">
        <v>10</v>
      </c>
      <c r="D3" s="13"/>
    </row>
    <row r="4" spans="1:4" x14ac:dyDescent="0.25">
      <c r="A4" s="9">
        <v>3</v>
      </c>
      <c r="B4" s="9">
        <v>14</v>
      </c>
    </row>
    <row r="5" spans="1:4" x14ac:dyDescent="0.25">
      <c r="A5" s="9">
        <v>4</v>
      </c>
      <c r="B5" s="9">
        <v>16</v>
      </c>
    </row>
    <row r="6" spans="1:4" x14ac:dyDescent="0.25">
      <c r="A6" s="9">
        <v>5</v>
      </c>
      <c r="B6" s="9">
        <v>18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"/>
  <sheetViews>
    <sheetView rightToLeft="1" zoomScale="160" zoomScaleNormal="160" workbookViewId="0">
      <selection activeCell="B2" sqref="B2"/>
    </sheetView>
  </sheetViews>
  <sheetFormatPr defaultRowHeight="15" x14ac:dyDescent="0.25"/>
  <cols>
    <col min="1" max="1" width="16.7109375" bestFit="1" customWidth="1"/>
    <col min="2" max="2" width="16.42578125" customWidth="1"/>
    <col min="3" max="3" width="23.85546875" bestFit="1" customWidth="1"/>
  </cols>
  <sheetData>
    <row r="1" spans="1:3" x14ac:dyDescent="0.25">
      <c r="A1" s="16" t="s">
        <v>29</v>
      </c>
      <c r="B1" s="14" t="s">
        <v>27</v>
      </c>
      <c r="C1" s="14" t="s">
        <v>28</v>
      </c>
    </row>
    <row r="2" spans="1:3" x14ac:dyDescent="0.25">
      <c r="A2" s="15">
        <f ca="1">TODAY()</f>
        <v>46047</v>
      </c>
      <c r="B2" s="11">
        <v>18</v>
      </c>
      <c r="C2" s="3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rightToLeft="1" zoomScale="145" zoomScaleNormal="145" workbookViewId="0">
      <selection activeCell="C15" sqref="C15"/>
    </sheetView>
  </sheetViews>
  <sheetFormatPr defaultRowHeight="15" x14ac:dyDescent="0.25"/>
  <cols>
    <col min="1" max="1" width="4" style="7" bestFit="1" customWidth="1"/>
    <col min="2" max="2" width="20.85546875" style="7" bestFit="1" customWidth="1"/>
    <col min="3" max="3" width="18.42578125" style="7" bestFit="1" customWidth="1"/>
    <col min="4" max="4" width="8.28515625" style="7" bestFit="1" customWidth="1"/>
    <col min="5" max="5" width="14.85546875" style="7" bestFit="1" customWidth="1"/>
    <col min="6" max="6" width="14.42578125" style="7" bestFit="1" customWidth="1"/>
  </cols>
  <sheetData>
    <row r="1" spans="1:6" x14ac:dyDescent="0.25">
      <c r="A1" s="7" t="s">
        <v>31</v>
      </c>
      <c r="B1" s="7" t="s">
        <v>32</v>
      </c>
      <c r="C1" s="7" t="s">
        <v>43</v>
      </c>
      <c r="D1" s="7" t="s">
        <v>44</v>
      </c>
      <c r="E1" s="7" t="s">
        <v>45</v>
      </c>
      <c r="F1" s="7" t="s">
        <v>46</v>
      </c>
    </row>
    <row r="2" spans="1:6" x14ac:dyDescent="0.25">
      <c r="A2" s="7">
        <v>1</v>
      </c>
      <c r="B2" s="7" t="s">
        <v>33</v>
      </c>
      <c r="C2" s="18">
        <v>5</v>
      </c>
      <c r="D2" s="7">
        <v>1</v>
      </c>
      <c r="E2" s="7">
        <f t="shared" ref="E2:E7" si="0">C2*D2</f>
        <v>5</v>
      </c>
    </row>
    <row r="3" spans="1:6" x14ac:dyDescent="0.25">
      <c r="A3" s="7">
        <v>2</v>
      </c>
      <c r="B3" s="7" t="s">
        <v>34</v>
      </c>
      <c r="C3" s="17">
        <v>7.5</v>
      </c>
      <c r="D3" s="7">
        <v>1</v>
      </c>
      <c r="E3" s="7">
        <f t="shared" si="0"/>
        <v>7.5</v>
      </c>
    </row>
    <row r="4" spans="1:6" x14ac:dyDescent="0.25">
      <c r="A4" s="7">
        <v>3</v>
      </c>
      <c r="B4" s="7" t="s">
        <v>35</v>
      </c>
      <c r="C4" s="18">
        <v>12.5</v>
      </c>
      <c r="D4" s="7">
        <v>1</v>
      </c>
      <c r="E4" s="7">
        <f t="shared" si="0"/>
        <v>12.5</v>
      </c>
    </row>
    <row r="5" spans="1:6" x14ac:dyDescent="0.25">
      <c r="A5" s="7">
        <v>4</v>
      </c>
      <c r="B5" s="7" t="s">
        <v>36</v>
      </c>
      <c r="C5" s="18">
        <v>4</v>
      </c>
      <c r="D5" s="7">
        <v>1</v>
      </c>
      <c r="E5" s="7">
        <f t="shared" si="0"/>
        <v>4</v>
      </c>
    </row>
    <row r="6" spans="1:6" x14ac:dyDescent="0.25">
      <c r="A6" s="7">
        <v>5</v>
      </c>
      <c r="B6" s="7" t="s">
        <v>37</v>
      </c>
      <c r="C6" s="18">
        <v>6.5</v>
      </c>
      <c r="D6" s="7">
        <v>0.1</v>
      </c>
      <c r="E6" s="7">
        <f t="shared" si="0"/>
        <v>0.65</v>
      </c>
      <c r="F6" s="7" t="s">
        <v>47</v>
      </c>
    </row>
    <row r="7" spans="1:6" x14ac:dyDescent="0.25">
      <c r="A7" s="7">
        <v>6</v>
      </c>
      <c r="B7" s="7" t="s">
        <v>38</v>
      </c>
      <c r="C7" s="18">
        <v>3.5</v>
      </c>
      <c r="D7" s="7">
        <v>1</v>
      </c>
      <c r="E7" s="7">
        <f t="shared" si="0"/>
        <v>3.5</v>
      </c>
    </row>
    <row r="8" spans="1:6" x14ac:dyDescent="0.25">
      <c r="B8" s="7" t="s">
        <v>39</v>
      </c>
      <c r="E8" s="7">
        <f>SUM(E2:E7)</f>
        <v>33.15</v>
      </c>
    </row>
    <row r="9" spans="1:6" x14ac:dyDescent="0.25">
      <c r="B9" s="7" t="s">
        <v>40</v>
      </c>
      <c r="E9" s="7">
        <v>0.75</v>
      </c>
      <c r="F9" s="7" t="s">
        <v>48</v>
      </c>
    </row>
    <row r="10" spans="1:6" x14ac:dyDescent="0.25">
      <c r="B10" s="7" t="s">
        <v>41</v>
      </c>
      <c r="E10" s="7">
        <f>E8+E9</f>
        <v>33.9</v>
      </c>
    </row>
    <row r="11" spans="1:6" x14ac:dyDescent="0.25">
      <c r="B11" s="7" t="s">
        <v>42</v>
      </c>
      <c r="E11" s="17">
        <f>E10*1.05</f>
        <v>35.594999999999999</v>
      </c>
      <c r="F11" s="7" t="s">
        <v>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הוראות</vt:lpstr>
      <vt:lpstr>זמני תחנות</vt:lpstr>
      <vt:lpstr>ניתוח תהליך</vt:lpstr>
      <vt:lpstr>רגרסיה</vt:lpstr>
      <vt:lpstr>תאריכים</vt:lpstr>
      <vt:lpstr>Goal Seek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Nissim Sfez</cp:lastModifiedBy>
  <dcterms:created xsi:type="dcterms:W3CDTF">2026-01-11T11:28:44Z</dcterms:created>
  <dcterms:modified xsi:type="dcterms:W3CDTF">2026-01-25T08:08:50Z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2026-01-11T11:30:37Z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02567295-b83b-4c17-b8b6-955c7be510b6</vt:lpwstr>
  </property>
  <property fmtid="{D5CDD505-2E9C-101B-9397-08002B2CF9AE}" pid="7" name="MSIP_Label_defa4170-0d19-0005-0004-bc88714345d2_ActionId">
    <vt:lpwstr>789f329c-72bc-4e0d-962b-e3d7f76910f3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