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97252\Documents\הדסה נעורים - מידע ונתונים\שיעור אקסל פונקציית IF, הערכת מקורות מידע\"/>
    </mc:Choice>
  </mc:AlternateContent>
  <xr:revisionPtr revIDLastSave="0" documentId="13_ncr:1_{D1B887FF-1C15-4631-92C1-171D5BB42B4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נתונים" sheetId="1" r:id="rId1"/>
    <sheet name="שאלות ותשובות" sheetId="2" r:id="rId2"/>
    <sheet name="חישובים" sheetId="3" r:id="rId3"/>
  </sheets>
  <definedNames>
    <definedName name="_xlnm._FilterDatabase" localSheetId="2" hidden="1">חישובים!$B$2:$G$191</definedName>
    <definedName name="_xlnm._FilterDatabase" localSheetId="0" hidden="1">נתונים!$B$2:$G$191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3" l="1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H69" i="3"/>
  <c r="H84" i="3"/>
  <c r="H59" i="3"/>
  <c r="H66" i="3"/>
  <c r="H176" i="3"/>
  <c r="H171" i="3"/>
  <c r="H187" i="3"/>
  <c r="H42" i="3"/>
  <c r="H158" i="3"/>
  <c r="H83" i="3"/>
  <c r="H20" i="3"/>
  <c r="H18" i="3"/>
  <c r="H64" i="3"/>
  <c r="H34" i="3"/>
  <c r="H54" i="3"/>
  <c r="H27" i="3"/>
  <c r="H138" i="3"/>
  <c r="H95" i="3"/>
  <c r="H77" i="3"/>
  <c r="H85" i="3"/>
  <c r="H162" i="3"/>
  <c r="H99" i="3"/>
  <c r="H58" i="3"/>
  <c r="H82" i="3"/>
  <c r="H22" i="3"/>
  <c r="H60" i="3"/>
  <c r="H8" i="3"/>
  <c r="H141" i="3"/>
  <c r="H6" i="3"/>
  <c r="H101" i="3"/>
  <c r="H30" i="3"/>
  <c r="H120" i="3"/>
  <c r="H156" i="3"/>
  <c r="H47" i="3"/>
  <c r="H140" i="3"/>
  <c r="H150" i="3"/>
  <c r="H165" i="3"/>
  <c r="H124" i="3"/>
  <c r="H9" i="3"/>
  <c r="H182" i="3"/>
  <c r="H36" i="3"/>
  <c r="H40" i="3"/>
  <c r="H177" i="3"/>
  <c r="H184" i="3"/>
  <c r="H146" i="3"/>
  <c r="H43" i="3"/>
  <c r="H119" i="3"/>
  <c r="H190" i="3"/>
  <c r="H118" i="3"/>
  <c r="H125" i="3"/>
  <c r="H100" i="3"/>
  <c r="H110" i="3"/>
  <c r="H46" i="3"/>
  <c r="H13" i="3"/>
  <c r="H53" i="3"/>
  <c r="H94" i="3"/>
  <c r="H63" i="3"/>
  <c r="H169" i="3"/>
  <c r="H72" i="3"/>
  <c r="H38" i="3"/>
  <c r="H102" i="3"/>
  <c r="H134" i="3"/>
  <c r="H181" i="3"/>
  <c r="H4" i="3"/>
  <c r="H130" i="3"/>
  <c r="H44" i="3"/>
  <c r="H50" i="3"/>
  <c r="H159" i="3"/>
  <c r="H16" i="3"/>
  <c r="H48" i="3"/>
  <c r="H154" i="3"/>
  <c r="H122" i="3"/>
  <c r="H164" i="3"/>
  <c r="H39" i="3"/>
  <c r="H142" i="3"/>
  <c r="H93" i="3"/>
  <c r="H89" i="3"/>
  <c r="H45" i="3"/>
  <c r="H135" i="3"/>
  <c r="H107" i="3"/>
  <c r="H115" i="3"/>
  <c r="H112" i="3"/>
  <c r="H113" i="3"/>
  <c r="H128" i="3"/>
  <c r="H167" i="3"/>
  <c r="H123" i="3"/>
  <c r="H143" i="3"/>
  <c r="H17" i="3"/>
  <c r="H61" i="3"/>
  <c r="H76" i="3"/>
  <c r="H21" i="3"/>
  <c r="H25" i="3"/>
  <c r="H183" i="3"/>
  <c r="H127" i="3"/>
  <c r="H65" i="3"/>
  <c r="H31" i="3"/>
  <c r="H74" i="3"/>
  <c r="H153" i="3"/>
  <c r="H56" i="3"/>
  <c r="H139" i="3"/>
  <c r="H121" i="3"/>
  <c r="H145" i="3"/>
  <c r="H168" i="3"/>
  <c r="H12" i="3"/>
  <c r="H92" i="3"/>
  <c r="H3" i="3"/>
  <c r="H188" i="3"/>
  <c r="H87" i="3"/>
  <c r="H32" i="3"/>
  <c r="H91" i="3"/>
  <c r="H26" i="3"/>
  <c r="H105" i="3"/>
  <c r="H136" i="3"/>
  <c r="H186" i="3"/>
  <c r="H67" i="3"/>
  <c r="H126" i="3"/>
  <c r="H166" i="3"/>
  <c r="H35" i="3"/>
  <c r="H98" i="3"/>
  <c r="H88" i="3"/>
  <c r="H10" i="3"/>
  <c r="H68" i="3"/>
  <c r="H7" i="3"/>
  <c r="H157" i="3"/>
  <c r="H131" i="3"/>
  <c r="H11" i="3"/>
  <c r="H78" i="3"/>
  <c r="H62" i="3"/>
  <c r="H81" i="3"/>
  <c r="H116" i="3"/>
  <c r="H155" i="3"/>
  <c r="H108" i="3"/>
  <c r="H117" i="3"/>
  <c r="H185" i="3"/>
  <c r="H52" i="3"/>
  <c r="H96" i="3"/>
  <c r="H29" i="3"/>
  <c r="H133" i="3"/>
  <c r="H79" i="3"/>
  <c r="H144" i="3"/>
  <c r="H172" i="3"/>
  <c r="H19" i="3"/>
  <c r="H41" i="3"/>
  <c r="H160" i="3"/>
  <c r="H73" i="3"/>
  <c r="H103" i="3"/>
  <c r="H49" i="3"/>
  <c r="H55" i="3"/>
  <c r="H178" i="3"/>
  <c r="H109" i="3"/>
  <c r="H97" i="3"/>
  <c r="H57" i="3"/>
  <c r="H189" i="3"/>
  <c r="H90" i="3"/>
  <c r="H51" i="3"/>
  <c r="H28" i="3"/>
  <c r="H129" i="3"/>
  <c r="H14" i="3"/>
  <c r="H191" i="3"/>
  <c r="H106" i="3"/>
  <c r="H24" i="3"/>
  <c r="H173" i="3"/>
  <c r="H86" i="3"/>
  <c r="H132" i="3"/>
  <c r="H137" i="3"/>
  <c r="H75" i="3"/>
  <c r="H151" i="3"/>
  <c r="H152" i="3"/>
  <c r="H170" i="3"/>
  <c r="H114" i="3"/>
  <c r="H179" i="3"/>
  <c r="H80" i="3"/>
  <c r="H70" i="3"/>
  <c r="H71" i="3"/>
  <c r="H180" i="3"/>
  <c r="H161" i="3"/>
  <c r="H174" i="3"/>
  <c r="H175" i="3"/>
  <c r="H104" i="3"/>
  <c r="H148" i="3"/>
  <c r="H37" i="3"/>
  <c r="H5" i="3"/>
  <c r="H147" i="3"/>
  <c r="H15" i="3"/>
  <c r="H111" i="3"/>
  <c r="H33" i="3"/>
  <c r="H149" i="3"/>
  <c r="H163" i="3"/>
  <c r="H23" i="3"/>
</calcChain>
</file>

<file path=xl/sharedStrings.xml><?xml version="1.0" encoding="utf-8"?>
<sst xmlns="http://schemas.openxmlformats.org/spreadsheetml/2006/main" count="1906" uniqueCount="519">
  <si>
    <t>תעודת זהות</t>
  </si>
  <si>
    <t>שם פרטי</t>
  </si>
  <si>
    <t>שם משפחה</t>
  </si>
  <si>
    <t>סניף</t>
  </si>
  <si>
    <t>תפקיד</t>
  </si>
  <si>
    <t>שכר חודשי ברוטו</t>
  </si>
  <si>
    <t>איליה</t>
  </si>
  <si>
    <t>אביטל</t>
  </si>
  <si>
    <t>ירושלים</t>
  </si>
  <si>
    <t>מנהל</t>
  </si>
  <si>
    <t>נויה</t>
  </si>
  <si>
    <t>אבירם</t>
  </si>
  <si>
    <t>ייצור</t>
  </si>
  <si>
    <t>שון</t>
  </si>
  <si>
    <t>אדרי</t>
  </si>
  <si>
    <t>ירושליים</t>
  </si>
  <si>
    <t>דוד</t>
  </si>
  <si>
    <t>אוטמזגין</t>
  </si>
  <si>
    <t>ג'וני</t>
  </si>
  <si>
    <t>אוליבנבאום</t>
  </si>
  <si>
    <t>דמיר</t>
  </si>
  <si>
    <t>אונגר</t>
  </si>
  <si>
    <t>דניאל</t>
  </si>
  <si>
    <t>אוסיפוב</t>
  </si>
  <si>
    <t>ליאור</t>
  </si>
  <si>
    <t>אורן</t>
  </si>
  <si>
    <t>שיווק</t>
  </si>
  <si>
    <t>רומן</t>
  </si>
  <si>
    <t>אזערי</t>
  </si>
  <si>
    <t>עדן</t>
  </si>
  <si>
    <t>אזרוב</t>
  </si>
  <si>
    <t>אביחי</t>
  </si>
  <si>
    <t>אזרזר</t>
  </si>
  <si>
    <t>חנה</t>
  </si>
  <si>
    <t>אטנלוב</t>
  </si>
  <si>
    <t>מכירות</t>
  </si>
  <si>
    <t>אדיר</t>
  </si>
  <si>
    <t>איזנברג</t>
  </si>
  <si>
    <t>נטלי</t>
  </si>
  <si>
    <t>אלבז</t>
  </si>
  <si>
    <t>איתן</t>
  </si>
  <si>
    <t>אלון</t>
  </si>
  <si>
    <t>תמרי</t>
  </si>
  <si>
    <t>אלה</t>
  </si>
  <si>
    <t>אליהו</t>
  </si>
  <si>
    <t>אמיר</t>
  </si>
  <si>
    <t>אלישע</t>
  </si>
  <si>
    <t>איתמר</t>
  </si>
  <si>
    <t>אלמלך</t>
  </si>
  <si>
    <t>מינהלה</t>
  </si>
  <si>
    <t>דולב</t>
  </si>
  <si>
    <t>אלנקרי</t>
  </si>
  <si>
    <t>ג'ניפר</t>
  </si>
  <si>
    <t>אלקלעי</t>
  </si>
  <si>
    <t>רותי</t>
  </si>
  <si>
    <t>אקסלרוד</t>
  </si>
  <si>
    <t>חיפה</t>
  </si>
  <si>
    <t xml:space="preserve">אור    </t>
  </si>
  <si>
    <t>אראל</t>
  </si>
  <si>
    <t>ארד</t>
  </si>
  <si>
    <t>מיכאל</t>
  </si>
  <si>
    <t>אשטם</t>
  </si>
  <si>
    <t>רחל</t>
  </si>
  <si>
    <t>אתגר</t>
  </si>
  <si>
    <t>שיראל</t>
  </si>
  <si>
    <t>באבאני</t>
  </si>
  <si>
    <t>אביב</t>
  </si>
  <si>
    <t>בגימוב</t>
  </si>
  <si>
    <t xml:space="preserve">איתי    </t>
  </si>
  <si>
    <t>בורנשטיין</t>
  </si>
  <si>
    <t>ביטאו</t>
  </si>
  <si>
    <t>שירה</t>
  </si>
  <si>
    <t>ביטון</t>
  </si>
  <si>
    <t>ארז</t>
  </si>
  <si>
    <t>בירנבאום</t>
  </si>
  <si>
    <t>ישראל</t>
  </si>
  <si>
    <t>בלאושטיין</t>
  </si>
  <si>
    <t>אלכסנדרה</t>
  </si>
  <si>
    <t>בלאי</t>
  </si>
  <si>
    <t>כפיר</t>
  </si>
  <si>
    <t>בלאיי</t>
  </si>
  <si>
    <t>נועה</t>
  </si>
  <si>
    <t>בלייכר</t>
  </si>
  <si>
    <t>רות</t>
  </si>
  <si>
    <t>בן גיגי</t>
  </si>
  <si>
    <t>סהר</t>
  </si>
  <si>
    <t>בן דוד</t>
  </si>
  <si>
    <t>נדאל</t>
  </si>
  <si>
    <t>בן דור</t>
  </si>
  <si>
    <t>יהודה</t>
  </si>
  <si>
    <t>בן טוב</t>
  </si>
  <si>
    <t>בן יוסף</t>
  </si>
  <si>
    <t>שגיב</t>
  </si>
  <si>
    <t>בן צור</t>
  </si>
  <si>
    <t>בנגיאב</t>
  </si>
  <si>
    <t>בסירטמן</t>
  </si>
  <si>
    <t>ברגמן</t>
  </si>
  <si>
    <t>אור</t>
  </si>
  <si>
    <t>ברגר</t>
  </si>
  <si>
    <t>נאור</t>
  </si>
  <si>
    <t>ברונר</t>
  </si>
  <si>
    <t>יורי</t>
  </si>
  <si>
    <t>בריסקר</t>
  </si>
  <si>
    <t>יובל</t>
  </si>
  <si>
    <t>ברנשטיין</t>
  </si>
  <si>
    <t>דמיטרי</t>
  </si>
  <si>
    <t>גאון</t>
  </si>
  <si>
    <t>פתח תקוה</t>
  </si>
  <si>
    <t>גלב</t>
  </si>
  <si>
    <t>גבעול</t>
  </si>
  <si>
    <t>נטליה</t>
  </si>
  <si>
    <t>גוטליב</t>
  </si>
  <si>
    <t>ליאל</t>
  </si>
  <si>
    <t>גולדשטיין</t>
  </si>
  <si>
    <t>ולדיסלב</t>
  </si>
  <si>
    <t>גולן</t>
  </si>
  <si>
    <t>אילון</t>
  </si>
  <si>
    <t>גוסב</t>
  </si>
  <si>
    <t>סוף</t>
  </si>
  <si>
    <t>גז</t>
  </si>
  <si>
    <t>הילה</t>
  </si>
  <si>
    <t>גטהון</t>
  </si>
  <si>
    <t>מקסים</t>
  </si>
  <si>
    <t>גיל</t>
  </si>
  <si>
    <t>ארטיום</t>
  </si>
  <si>
    <t>גלניר</t>
  </si>
  <si>
    <t>יאנה</t>
  </si>
  <si>
    <t>גלעד</t>
  </si>
  <si>
    <t>אלכסנדר</t>
  </si>
  <si>
    <t>גרין</t>
  </si>
  <si>
    <t>רג'ינה</t>
  </si>
  <si>
    <t>גרינצייג</t>
  </si>
  <si>
    <t>אברהם</t>
  </si>
  <si>
    <t>דבוש</t>
  </si>
  <si>
    <t>בן</t>
  </si>
  <si>
    <t>דדון</t>
  </si>
  <si>
    <t>מירון</t>
  </si>
  <si>
    <t>דור</t>
  </si>
  <si>
    <t>משה</t>
  </si>
  <si>
    <t>דורון</t>
  </si>
  <si>
    <t>לירון</t>
  </si>
  <si>
    <t>דיאמנט</t>
  </si>
  <si>
    <t>צביאל</t>
  </si>
  <si>
    <t>דמיטרנקו</t>
  </si>
  <si>
    <t>מיכל</t>
  </si>
  <si>
    <t>דרור</t>
  </si>
  <si>
    <t>חדרה</t>
  </si>
  <si>
    <t>שלי</t>
  </si>
  <si>
    <t>דרורי</t>
  </si>
  <si>
    <t>מעיין</t>
  </si>
  <si>
    <t>דרי</t>
  </si>
  <si>
    <t>נתנאל</t>
  </si>
  <si>
    <t>דרך</t>
  </si>
  <si>
    <t>דרשוביץ</t>
  </si>
  <si>
    <t>בניהו</t>
  </si>
  <si>
    <t>הולנדר</t>
  </si>
  <si>
    <t>ליה</t>
  </si>
  <si>
    <t>הלל</t>
  </si>
  <si>
    <t>אחיה</t>
  </si>
  <si>
    <t>הראל</t>
  </si>
  <si>
    <t>ניקי</t>
  </si>
  <si>
    <t>הרוני</t>
  </si>
  <si>
    <t>נועם</t>
  </si>
  <si>
    <t>הרטמן</t>
  </si>
  <si>
    <t>דניל</t>
  </si>
  <si>
    <t>ווכטנברג</t>
  </si>
  <si>
    <t>נחמן</t>
  </si>
  <si>
    <t>ויזנר</t>
  </si>
  <si>
    <t>תהילה</t>
  </si>
  <si>
    <t>ויסמונסקי</t>
  </si>
  <si>
    <t>ירין</t>
  </si>
  <si>
    <t>זבלב</t>
  </si>
  <si>
    <t>זילברברג</t>
  </si>
  <si>
    <t>אודל</t>
  </si>
  <si>
    <t>זילברג</t>
  </si>
  <si>
    <t>מאיה</t>
  </si>
  <si>
    <t>זילברמן</t>
  </si>
  <si>
    <t>זכאים</t>
  </si>
  <si>
    <t>זלצר</t>
  </si>
  <si>
    <t>יוסף</t>
  </si>
  <si>
    <t>זערור</t>
  </si>
  <si>
    <t>חבה</t>
  </si>
  <si>
    <t>לביא</t>
  </si>
  <si>
    <t>חגג</t>
  </si>
  <si>
    <t>מעין</t>
  </si>
  <si>
    <t>חדד</t>
  </si>
  <si>
    <t>חיימוב</t>
  </si>
  <si>
    <t>טבריה</t>
  </si>
  <si>
    <t>חייקין</t>
  </si>
  <si>
    <t>בר</t>
  </si>
  <si>
    <t>חנונו</t>
  </si>
  <si>
    <t>חנן</t>
  </si>
  <si>
    <t>ליטל</t>
  </si>
  <si>
    <t>חנצינסקי</t>
  </si>
  <si>
    <t>אלישי</t>
  </si>
  <si>
    <t>חרזי</t>
  </si>
  <si>
    <t>טל-אור</t>
  </si>
  <si>
    <t>גל</t>
  </si>
  <si>
    <t>טרי</t>
  </si>
  <si>
    <t>חן</t>
  </si>
  <si>
    <t>טרכטנברג</t>
  </si>
  <si>
    <t>יוליאן</t>
  </si>
  <si>
    <t>טרנטו</t>
  </si>
  <si>
    <t>שמשון</t>
  </si>
  <si>
    <t>יגודייב</t>
  </si>
  <si>
    <t>איתי</t>
  </si>
  <si>
    <t>אביעד</t>
  </si>
  <si>
    <t>יונה</t>
  </si>
  <si>
    <t>רועי</t>
  </si>
  <si>
    <t>ימיליאנוב</t>
  </si>
  <si>
    <t>יעקב</t>
  </si>
  <si>
    <t>גבריאל</t>
  </si>
  <si>
    <t>יעקבי</t>
  </si>
  <si>
    <t>יבנה</t>
  </si>
  <si>
    <t>אביתר</t>
  </si>
  <si>
    <t>יצחק</t>
  </si>
  <si>
    <t>יעל</t>
  </si>
  <si>
    <t>ירום</t>
  </si>
  <si>
    <t>ישועה</t>
  </si>
  <si>
    <t>אלחנן</t>
  </si>
  <si>
    <t>ישראלי</t>
  </si>
  <si>
    <t>תמיר</t>
  </si>
  <si>
    <t>ניצן</t>
  </si>
  <si>
    <t>כבל</t>
  </si>
  <si>
    <t>כגן</t>
  </si>
  <si>
    <t>כהן</t>
  </si>
  <si>
    <t>אופיר</t>
  </si>
  <si>
    <t>עכו</t>
  </si>
  <si>
    <t>זורי</t>
  </si>
  <si>
    <t>שי</t>
  </si>
  <si>
    <t>אבשלום</t>
  </si>
  <si>
    <t>אלאור</t>
  </si>
  <si>
    <t>שובל</t>
  </si>
  <si>
    <t>אושרת</t>
  </si>
  <si>
    <t>דנה</t>
  </si>
  <si>
    <t>כלב</t>
  </si>
  <si>
    <t>כצמן</t>
  </si>
  <si>
    <t>גלי</t>
  </si>
  <si>
    <t>לאון</t>
  </si>
  <si>
    <t>אדל</t>
  </si>
  <si>
    <t>לוי</t>
  </si>
  <si>
    <t>יאיר</t>
  </si>
  <si>
    <t>סיון</t>
  </si>
  <si>
    <t>לוין</t>
  </si>
  <si>
    <t>ראשלצ</t>
  </si>
  <si>
    <t>יסמין</t>
  </si>
  <si>
    <t>אליאנה</t>
  </si>
  <si>
    <t>ליעוז</t>
  </si>
  <si>
    <t>לוקסנבורג</t>
  </si>
  <si>
    <t xml:space="preserve">ארתור   </t>
  </si>
  <si>
    <t>ליבוביץ</t>
  </si>
  <si>
    <t>שרה</t>
  </si>
  <si>
    <t>ליבשיץ</t>
  </si>
  <si>
    <t>ליכט</t>
  </si>
  <si>
    <t xml:space="preserve">אדיר  </t>
  </si>
  <si>
    <t>לנדא</t>
  </si>
  <si>
    <t>טוהר</t>
  </si>
  <si>
    <t>לנדאו</t>
  </si>
  <si>
    <t>עומר</t>
  </si>
  <si>
    <t>לנדסמן</t>
  </si>
  <si>
    <t>אלדר</t>
  </si>
  <si>
    <t>לפושנר</t>
  </si>
  <si>
    <t>שירל</t>
  </si>
  <si>
    <t>מאיר</t>
  </si>
  <si>
    <t>מאנע</t>
  </si>
  <si>
    <t>יואב</t>
  </si>
  <si>
    <t>מוגמי</t>
  </si>
  <si>
    <t>רפאל</t>
  </si>
  <si>
    <t>מועלם</t>
  </si>
  <si>
    <t>ראנה</t>
  </si>
  <si>
    <t>מור</t>
  </si>
  <si>
    <t>מורד</t>
  </si>
  <si>
    <t>מורן</t>
  </si>
  <si>
    <t>מזרחי</t>
  </si>
  <si>
    <t>יחיא</t>
  </si>
  <si>
    <t>מטטוב</t>
  </si>
  <si>
    <t>נעה</t>
  </si>
  <si>
    <t>מיילי</t>
  </si>
  <si>
    <t>דניאלה</t>
  </si>
  <si>
    <t>מימון</t>
  </si>
  <si>
    <t>תל אביב</t>
  </si>
  <si>
    <t>רן</t>
  </si>
  <si>
    <t>מליר</t>
  </si>
  <si>
    <t>אליה</t>
  </si>
  <si>
    <t>מלכא</t>
  </si>
  <si>
    <t>ספיר</t>
  </si>
  <si>
    <t>מנדל</t>
  </si>
  <si>
    <t>אויטה</t>
  </si>
  <si>
    <t>מסורי</t>
  </si>
  <si>
    <t>תל-אביב</t>
  </si>
  <si>
    <t>קרן אור</t>
  </si>
  <si>
    <t>מרדכי</t>
  </si>
  <si>
    <t>יונתן</t>
  </si>
  <si>
    <t>מרסיינו</t>
  </si>
  <si>
    <t>סמאח</t>
  </si>
  <si>
    <t>מרשק</t>
  </si>
  <si>
    <t>עילאי</t>
  </si>
  <si>
    <t>משולם</t>
  </si>
  <si>
    <t>משל</t>
  </si>
  <si>
    <t>נגוסה</t>
  </si>
  <si>
    <t xml:space="preserve">גיא   </t>
  </si>
  <si>
    <t>נדיב</t>
  </si>
  <si>
    <t>טימור</t>
  </si>
  <si>
    <t>נעים</t>
  </si>
  <si>
    <t>טארק</t>
  </si>
  <si>
    <t>נרבונה</t>
  </si>
  <si>
    <t>לידור</t>
  </si>
  <si>
    <t>סבן</t>
  </si>
  <si>
    <t>סופרין</t>
  </si>
  <si>
    <t>סורקין</t>
  </si>
  <si>
    <t>סיני</t>
  </si>
  <si>
    <t>ורוניקה</t>
  </si>
  <si>
    <t>סלע</t>
  </si>
  <si>
    <t>יריב</t>
  </si>
  <si>
    <t>סנה</t>
  </si>
  <si>
    <t>אבנגליה</t>
  </si>
  <si>
    <t>סעדיה</t>
  </si>
  <si>
    <t>יהב</t>
  </si>
  <si>
    <t>סעידי</t>
  </si>
  <si>
    <t>נתן</t>
  </si>
  <si>
    <t>סער</t>
  </si>
  <si>
    <t>ספירין</t>
  </si>
  <si>
    <t>רעות</t>
  </si>
  <si>
    <t>עובדיה</t>
  </si>
  <si>
    <t>65978161</t>
  </si>
  <si>
    <t>78872558</t>
  </si>
  <si>
    <t>69592023</t>
  </si>
  <si>
    <t>86850534</t>
  </si>
  <si>
    <t>61521941</t>
  </si>
  <si>
    <t>79603261</t>
  </si>
  <si>
    <t>15889101</t>
  </si>
  <si>
    <t>27663005</t>
  </si>
  <si>
    <t>86203460</t>
  </si>
  <si>
    <t>11897984</t>
  </si>
  <si>
    <t>53634591</t>
  </si>
  <si>
    <t>88765816</t>
  </si>
  <si>
    <t>70029044</t>
  </si>
  <si>
    <t>47941791</t>
  </si>
  <si>
    <t>55778898</t>
  </si>
  <si>
    <t>61940067</t>
  </si>
  <si>
    <t>27495372</t>
  </si>
  <si>
    <t>36366067</t>
  </si>
  <si>
    <t>23576783</t>
  </si>
  <si>
    <t>93855691</t>
  </si>
  <si>
    <t>69826060</t>
  </si>
  <si>
    <t>87754927</t>
  </si>
  <si>
    <t>72215334</t>
  </si>
  <si>
    <t>38051453</t>
  </si>
  <si>
    <t>72383435</t>
  </si>
  <si>
    <t>42040066</t>
  </si>
  <si>
    <t>44052732</t>
  </si>
  <si>
    <t>42083982</t>
  </si>
  <si>
    <t>30639695</t>
  </si>
  <si>
    <t>12768893</t>
  </si>
  <si>
    <t>11947251</t>
  </si>
  <si>
    <t>42642674</t>
  </si>
  <si>
    <t>72886728</t>
  </si>
  <si>
    <t>33115220</t>
  </si>
  <si>
    <t>77231857</t>
  </si>
  <si>
    <t>65334557</t>
  </si>
  <si>
    <t>87402324</t>
  </si>
  <si>
    <t>43134112</t>
  </si>
  <si>
    <t>64581539</t>
  </si>
  <si>
    <t>80581688</t>
  </si>
  <si>
    <t>19476868</t>
  </si>
  <si>
    <t>87127225</t>
  </si>
  <si>
    <t>39846192</t>
  </si>
  <si>
    <t>47388941</t>
  </si>
  <si>
    <t>73458912</t>
  </si>
  <si>
    <t>42880142</t>
  </si>
  <si>
    <t>38282719</t>
  </si>
  <si>
    <t>55420341</t>
  </si>
  <si>
    <t>63765102</t>
  </si>
  <si>
    <t>27742708</t>
  </si>
  <si>
    <t>31460056</t>
  </si>
  <si>
    <t>35213173</t>
  </si>
  <si>
    <t>90893467</t>
  </si>
  <si>
    <t>95899674</t>
  </si>
  <si>
    <t>21969843</t>
  </si>
  <si>
    <t>68415485</t>
  </si>
  <si>
    <t>97345350</t>
  </si>
  <si>
    <t>94542909</t>
  </si>
  <si>
    <t>97621429</t>
  </si>
  <si>
    <t>63766986</t>
  </si>
  <si>
    <t>17787877</t>
  </si>
  <si>
    <t>92397317</t>
  </si>
  <si>
    <t>83098255</t>
  </si>
  <si>
    <t>95233263</t>
  </si>
  <si>
    <t>72535119</t>
  </si>
  <si>
    <t>48830092</t>
  </si>
  <si>
    <t>59258944</t>
  </si>
  <si>
    <t>89912111</t>
  </si>
  <si>
    <t>53144763</t>
  </si>
  <si>
    <t>75470036</t>
  </si>
  <si>
    <t>98773545</t>
  </si>
  <si>
    <t>92610737</t>
  </si>
  <si>
    <t>91548503</t>
  </si>
  <si>
    <t>51049449</t>
  </si>
  <si>
    <t>76515769</t>
  </si>
  <si>
    <t>13085826</t>
  </si>
  <si>
    <t>84837556</t>
  </si>
  <si>
    <t>93942835</t>
  </si>
  <si>
    <t>74262635</t>
  </si>
  <si>
    <t>66706216</t>
  </si>
  <si>
    <t>52922206</t>
  </si>
  <si>
    <t>17183438</t>
  </si>
  <si>
    <t>15864963</t>
  </si>
  <si>
    <t>17726327</t>
  </si>
  <si>
    <t>11830734</t>
  </si>
  <si>
    <t>88902767</t>
  </si>
  <si>
    <t>77857323</t>
  </si>
  <si>
    <t>55561280</t>
  </si>
  <si>
    <t>19228342</t>
  </si>
  <si>
    <t>33316492</t>
  </si>
  <si>
    <t>80831413</t>
  </si>
  <si>
    <t>92442006</t>
  </si>
  <si>
    <t>36199342</t>
  </si>
  <si>
    <t>94438682</t>
  </si>
  <si>
    <t>85040744</t>
  </si>
  <si>
    <t>17230214</t>
  </si>
  <si>
    <t>38078537</t>
  </si>
  <si>
    <t>88089087</t>
  </si>
  <si>
    <t>51944818</t>
  </si>
  <si>
    <t>28535184</t>
  </si>
  <si>
    <t>46759054</t>
  </si>
  <si>
    <t>55631383</t>
  </si>
  <si>
    <t>40143445</t>
  </si>
  <si>
    <t>39623491</t>
  </si>
  <si>
    <t>65949428</t>
  </si>
  <si>
    <t>53416100</t>
  </si>
  <si>
    <t>76904492</t>
  </si>
  <si>
    <t>11540305</t>
  </si>
  <si>
    <t>65284793</t>
  </si>
  <si>
    <t>55012377</t>
  </si>
  <si>
    <t>71898109</t>
  </si>
  <si>
    <t>29898527</t>
  </si>
  <si>
    <t>86886808</t>
  </si>
  <si>
    <t>26545825</t>
  </si>
  <si>
    <t>70378969</t>
  </si>
  <si>
    <t>68162572</t>
  </si>
  <si>
    <t>81513645</t>
  </si>
  <si>
    <t>78783545</t>
  </si>
  <si>
    <t>41373075</t>
  </si>
  <si>
    <t>28563163</t>
  </si>
  <si>
    <t>96429909</t>
  </si>
  <si>
    <t>96809911</t>
  </si>
  <si>
    <t>34254744</t>
  </si>
  <si>
    <t>51484800</t>
  </si>
  <si>
    <t>79386013</t>
  </si>
  <si>
    <t>60948842</t>
  </si>
  <si>
    <t>72551895</t>
  </si>
  <si>
    <t>78593030</t>
  </si>
  <si>
    <t>62879285</t>
  </si>
  <si>
    <t>50477822</t>
  </si>
  <si>
    <t>74325462</t>
  </si>
  <si>
    <t>94257254</t>
  </si>
  <si>
    <t>30350979</t>
  </si>
  <si>
    <t>34383303</t>
  </si>
  <si>
    <t>65604479</t>
  </si>
  <si>
    <t>93423409</t>
  </si>
  <si>
    <t>69853585</t>
  </si>
  <si>
    <t>83175035</t>
  </si>
  <si>
    <t>46283889</t>
  </si>
  <si>
    <t>38986535</t>
  </si>
  <si>
    <t>31972952</t>
  </si>
  <si>
    <t>55699217</t>
  </si>
  <si>
    <t>34722921</t>
  </si>
  <si>
    <t>77970029</t>
  </si>
  <si>
    <t>22149252</t>
  </si>
  <si>
    <t>47998246</t>
  </si>
  <si>
    <t>89655999</t>
  </si>
  <si>
    <t>69622012</t>
  </si>
  <si>
    <t>94918744</t>
  </si>
  <si>
    <t>68773920</t>
  </si>
  <si>
    <t>21975210</t>
  </si>
  <si>
    <t>23454064</t>
  </si>
  <si>
    <t>21158693</t>
  </si>
  <si>
    <t>56659937</t>
  </si>
  <si>
    <t>64903815</t>
  </si>
  <si>
    <t>79344284</t>
  </si>
  <si>
    <t>62801072</t>
  </si>
  <si>
    <t>89208681</t>
  </si>
  <si>
    <t>90700018</t>
  </si>
  <si>
    <t>65151938</t>
  </si>
  <si>
    <t>37278215</t>
  </si>
  <si>
    <t>11362117</t>
  </si>
  <si>
    <t>76901380</t>
  </si>
  <si>
    <t>92516855</t>
  </si>
  <si>
    <t>30255551</t>
  </si>
  <si>
    <t>69117713</t>
  </si>
  <si>
    <t>57640542</t>
  </si>
  <si>
    <t>53502093</t>
  </si>
  <si>
    <t>34063202</t>
  </si>
  <si>
    <t>92672592</t>
  </si>
  <si>
    <t>39102300</t>
  </si>
  <si>
    <t>41065447</t>
  </si>
  <si>
    <t>55379603</t>
  </si>
  <si>
    <t>51512906</t>
  </si>
  <si>
    <t>96761141</t>
  </si>
  <si>
    <t>49854094</t>
  </si>
  <si>
    <t>22348872</t>
  </si>
  <si>
    <t>86932268</t>
  </si>
  <si>
    <t>58521984</t>
  </si>
  <si>
    <t>49707646</t>
  </si>
  <si>
    <t>95572470</t>
  </si>
  <si>
    <t>52415858</t>
  </si>
  <si>
    <t>26097302</t>
  </si>
  <si>
    <t>29171839</t>
  </si>
  <si>
    <t>29056764</t>
  </si>
  <si>
    <t>57242475</t>
  </si>
  <si>
    <t>55117769</t>
  </si>
  <si>
    <t>פתח-תקוה</t>
  </si>
  <si>
    <t>פתח     תקוה</t>
  </si>
  <si>
    <t>ראשון לציון</t>
  </si>
  <si>
    <t>ראשל"צ</t>
  </si>
  <si>
    <t>שכר נטו</t>
  </si>
  <si>
    <t>מדרגת שכר</t>
  </si>
  <si>
    <t>פרטים אישיים</t>
  </si>
  <si>
    <t>אזור בארץ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</si>
</sst>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NumberFormat="1"/>
  </cellXfs>
  <cellStyles count="1">
    <cellStyle name="Normal" xfId="0" builtinId="0"/>
  </cellStyles>
  <dxfs count="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358140</xdr:colOff>
      <xdr:row>1</xdr:row>
      <xdr:rowOff>45720</xdr:rowOff>
    </xdr:from>
    <xdr:to>
      <xdr:col>10</xdr:col>
      <xdr:colOff>472440</xdr:colOff>
      <xdr:row>17</xdr:row>
      <xdr:rowOff>91440</xdr:rowOff>
    </xdr:to>
    <xdr:sp macro="" textlink="">
      <xdr:nvSpPr>
        <xdr:cNvPr id="2" name="תיבת טקסט 1">
          <a:extLst>
            <a:ext uri="{FF2B5EF4-FFF2-40B4-BE49-F238E27FC236}">
              <a16:creationId xmlns:a16="http://schemas.microsoft.com/office/drawing/2014/main" id="{0C50E919-EDDB-488D-A46D-CDC7DEB71084}"/>
            </a:ext>
          </a:extLst>
        </xdr:cNvPr>
        <xdr:cNvSpPr txBox="1"/>
      </xdr:nvSpPr>
      <xdr:spPr>
        <a:xfrm>
          <a:off x="10979277000" y="220980"/>
          <a:ext cx="6149340" cy="2849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200" b="1" u="sng"/>
            <a:t>שאלות</a:t>
          </a:r>
        </a:p>
        <a:p>
          <a:pPr algn="r" rtl="1"/>
          <a:r>
            <a:rPr lang="he-IL" sz="1200" b="0" u="none"/>
            <a:t>1.</a:t>
          </a:r>
          <a:r>
            <a:rPr lang="he-IL" sz="1200" b="0" u="none" baseline="0"/>
            <a:t> הוסף עמודה בשם "שכר נטו" - שכר זה הוא 65% מהנתון בעמודת "שכר ברוטו". מי העובד/ת עם שכר הנטו הגבוה ביותר?  שם, סניף, שכר נטו</a:t>
          </a:r>
        </a:p>
        <a:p>
          <a:pPr algn="r" rtl="1"/>
          <a:endParaRPr lang="he-IL" sz="1200" b="0" u="none" baseline="0"/>
        </a:p>
        <a:p>
          <a:pPr algn="r" rtl="1"/>
          <a:r>
            <a:rPr lang="he-IL" sz="1200" b="0" u="none" baseline="0"/>
            <a:t>2. הוסף עמודה בשם "מדרגת שכר" - שכר ברוטו של 20,147 ומעלה יוגדר "גבוה", כל השאר "נמוך". כמה עובדים הם עם שכר נמוך? מה ממוצע שכר הברוטו שלהם? </a:t>
          </a:r>
          <a:endParaRPr lang="he-IL" sz="1200" b="0" u="none"/>
        </a:p>
        <a:p>
          <a:pPr algn="r" rtl="1"/>
          <a:endParaRPr lang="he-IL" sz="1200"/>
        </a:p>
        <a:p>
          <a:pPr algn="r" rtl="1"/>
          <a:r>
            <a:rPr lang="he-IL" sz="1200"/>
            <a:t>3. בחלק</a:t>
          </a:r>
          <a:r>
            <a:rPr lang="he-IL" sz="1200" baseline="0"/>
            <a:t> מהשורות יש טעויות בשם הסניף - באיזה סניפים מצאת טעויות? תקן את הטעויות כדי להתאים את שמות הסניפים לרשימה. </a:t>
          </a:r>
        </a:p>
        <a:p>
          <a:pPr algn="r" rtl="1"/>
          <a:endParaRPr lang="he-IL" sz="1200" baseline="0"/>
        </a:p>
        <a:p>
          <a:pPr algn="r" rtl="1"/>
          <a:r>
            <a:rPr lang="he-IL" sz="1200" baseline="0"/>
            <a:t>4. הוסף עמודה בשם "פרטים אישיים" - בעמודה זו יופיעו יחד שם פרטי, סניף, תפקיד - עם סימן "-" בין הנתונים. מה כתוב בעמודה לגבי העובד עם מספר תעודת הזהות - 96429909 ?</a:t>
          </a:r>
        </a:p>
        <a:p>
          <a:pPr algn="r" rtl="1"/>
          <a:endParaRPr lang="he-IL" sz="1200" baseline="0"/>
        </a:p>
        <a:p>
          <a:pPr algn="r" rtl="1"/>
          <a:r>
            <a:rPr lang="he-IL" sz="1200" baseline="0"/>
            <a:t>5. הוסף עמודה בשם "מקום בארץ" - בעמודה זו יופיע "צפון" עבור העובדים בסניפי עכו / טבריה / חיפה / חדרה ויופיע "מרכז" עבור העובדים בסניפים אחרים. כמה עובדים בסניפי "צפון"?</a:t>
          </a:r>
        </a:p>
        <a:p>
          <a:pPr algn="r" rtl="1"/>
          <a:endParaRPr lang="he-IL" sz="1200" baseline="0"/>
        </a:p>
        <a:p>
          <a:pPr algn="r" rtl="1"/>
          <a:endParaRPr lang="he-IL" sz="1200" baseline="0"/>
        </a:p>
        <a:p>
          <a:pPr algn="r" rtl="1"/>
          <a:endParaRPr lang="he-IL" sz="1200"/>
        </a:p>
      </xdr:txBody>
    </xdr:sp>
    <xdr:clientData/>
  </xdr:twoCellAnchor>
  <xdr:twoCellAnchor>
    <xdr:from>
      <xdr:col>11</xdr:col>
      <xdr:colOff>99060</xdr:colOff>
      <xdr:row>1</xdr:row>
      <xdr:rowOff>45720</xdr:rowOff>
    </xdr:from>
    <xdr:to>
      <xdr:col>19</xdr:col>
      <xdr:colOff>586740</xdr:colOff>
      <xdr:row>13</xdr:row>
      <xdr:rowOff>129540</xdr:rowOff>
    </xdr:to>
    <xdr:sp macro="" textlink="">
      <xdr:nvSpPr>
        <xdr:cNvPr id="3" name="תיבת טקסט 2">
          <a:extLst>
            <a:ext uri="{FF2B5EF4-FFF2-40B4-BE49-F238E27FC236}">
              <a16:creationId xmlns:a16="http://schemas.microsoft.com/office/drawing/2014/main" id="{8CD70C12-FCBF-4B27-B977-220DCE8E6B9F}"/>
            </a:ext>
          </a:extLst>
        </xdr:cNvPr>
        <xdr:cNvSpPr txBox="1"/>
      </xdr:nvSpPr>
      <xdr:spPr>
        <a:xfrm>
          <a:off x="10973127660" y="220980"/>
          <a:ext cx="5852160" cy="2186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200" b="1" u="sng"/>
            <a:t>תשובת</a:t>
          </a:r>
        </a:p>
        <a:p>
          <a:pPr algn="r" rtl="1"/>
          <a:r>
            <a:rPr lang="he-IL" sz="1200" b="0" u="none"/>
            <a:t>1.</a:t>
          </a:r>
          <a:r>
            <a:rPr lang="he-IL" sz="1200" b="0" u="none" baseline="0"/>
            <a:t> דניאלה מימון, סניף ת"א, שכר נטו 144,612</a:t>
          </a:r>
        </a:p>
        <a:p>
          <a:pPr algn="r" rtl="1"/>
          <a:endParaRPr lang="he-IL" sz="1200" b="0" u="none" baseline="0"/>
        </a:p>
        <a:p>
          <a:pPr algn="r" rtl="1"/>
          <a:r>
            <a:rPr lang="he-IL" sz="1200" b="0" u="none" baseline="0"/>
            <a:t>2. 172 עובדים עם שכר ברוטו נמוך, ממוצע 12,094</a:t>
          </a:r>
        </a:p>
        <a:p>
          <a:pPr algn="r" rtl="1"/>
          <a:endParaRPr lang="he-IL" sz="1200" b="0" u="none" baseline="0"/>
        </a:p>
        <a:p>
          <a:pPr algn="r" rtl="1"/>
          <a:r>
            <a:rPr lang="he-IL" sz="1200" b="0" u="none" baseline="0"/>
            <a:t>3. ירושלים, ת"א, ראשל"צ, פתח תקווה </a:t>
          </a:r>
          <a:endParaRPr lang="he-IL" sz="1200" b="0" u="none"/>
        </a:p>
        <a:p>
          <a:pPr algn="r" rtl="1"/>
          <a:endParaRPr lang="he-IL" sz="1200"/>
        </a:p>
        <a:p>
          <a:pPr algn="r" rtl="1"/>
          <a:r>
            <a:rPr lang="he-IL" sz="1200"/>
            <a:t>4. אופיר-עכו-מנהל </a:t>
          </a:r>
        </a:p>
        <a:p>
          <a:pPr algn="r" rtl="1"/>
          <a:endParaRPr lang="he-IL" sz="1200"/>
        </a:p>
        <a:p>
          <a:pPr algn="r" rtl="1"/>
          <a:r>
            <a:rPr lang="he-IL" sz="1200"/>
            <a:t>5. 82 עובדים בסניפי צפון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E06874-D3D0-4AFD-9084-FBB5F24D3963}" name="טבלה2" displayName="טבלה2" ref="B2:G191" totalsRowShown="0" headerRowDxfId="7">
  <autoFilter ref="B2:G191" xr:uid="{5CE06874-D3D0-4AFD-9084-FBB5F24D3963}"/>
  <tableColumns count="6">
    <tableColumn id="1" xr3:uid="{47E6EFBF-1D72-4A39-9DA9-C6D2240D8191}" name="תעודת זהות" dataDxfId="6"/>
    <tableColumn id="2" xr3:uid="{188DE144-3EA7-4ADA-971B-8FEF2A96A611}" name="שם פרטי"/>
    <tableColumn id="3" xr3:uid="{4D4C8063-3D58-469E-A643-976C85DE1C79}" name="שם משפחה"/>
    <tableColumn id="4" xr3:uid="{9ACA22CF-7F94-4991-8D0D-DDF805205624}" name="סניף"/>
    <tableColumn id="5" xr3:uid="{CDCC7A74-1B4F-468B-B3FE-BFF64E67BFFB}" name="תפקיד"/>
    <tableColumn id="6" xr3:uid="{45870A18-E4D8-4BFA-8450-944482A3EDCE}" name="שכר חודשי ברוטו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2C61FF0-784C-4872-B287-370005CC053F}" name="טבלה24" displayName="טבלה24" ref="B2:K191" totalsRowShown="0" headerRowDxfId="5">
  <autoFilter ref="B2:K191" xr:uid="{5CE06874-D3D0-4AFD-9084-FBB5F24D3963}">
    <filterColumn colId="9">
      <filters>
        <filter val="צפון"/>
      </filters>
    </filterColumn>
  </autoFilter>
  <sortState xmlns:xlrd2="http://schemas.microsoft.com/office/spreadsheetml/2017/richdata2" ref="B3:H191">
    <sortCondition descending="1" ref="H2:H191"/>
  </sortState>
  <tableColumns count="10">
    <tableColumn id="1" xr3:uid="{AE6BCA92-F76E-4317-B11D-A217C3E39689}" name="תעודת זהות" dataDxfId="4"/>
    <tableColumn id="2" xr3:uid="{BB422779-E561-4617-9267-4F2D72AC983A}" name="שם פרטי"/>
    <tableColumn id="3" xr3:uid="{7E63E6D8-17E0-49BD-A8EF-BF6EDECA656C}" name="שם משפחה"/>
    <tableColumn id="4" xr3:uid="{2C8E6C95-FDFF-4C0D-A2A0-7B11A6CEF86C}" name="סניף"/>
    <tableColumn id="5" xr3:uid="{E6511164-72FC-4DEA-8DE4-8E92DD1B60CB}" name="תפקיד"/>
    <tableColumn id="6" xr3:uid="{E35164CE-C51F-4194-A956-C25632A5F630}" name="שכר חודשי ברוטו"/>
    <tableColumn id="7" xr3:uid="{C199B7BB-FB3F-4302-86DC-FC677A6D1D7D}" name="שכר נטו" dataDxfId="3">
      <calculatedColumnFormula>0.65*טבלה24[[#This Row],[שכר חודשי ברוטו]]</calculatedColumnFormula>
    </tableColumn>
    <tableColumn id="8" xr3:uid="{C5B257EA-C86C-4EAD-91B4-037D87CD215D}" name="מדרגת שכר" dataDxfId="2">
      <calculatedColumnFormula>IF(טבלה24[[#This Row],[שכר חודשי ברוטו]]&gt;=20147,"גבוה","נמוך")</calculatedColumnFormula>
    </tableColumn>
    <tableColumn id="9" xr3:uid="{0A2919C6-4C38-434F-9F50-9647B2EA2355}" name="פרטים אישיים" dataDxfId="1">
      <calculatedColumnFormula>_xlfn.CONCAT(טבלה24[[#This Row],[שם פרטי]],"-",טבלה24[[#This Row],[סניף]],"-",טבלה24[[#This Row],[תפקיד]])</calculatedColumnFormula>
    </tableColumn>
    <tableColumn id="10" xr3:uid="{2C5B3520-C524-45A1-9F98-3E8E84BAB9BC}" name="אזור בארץ" dataDxfId="0">
      <calculatedColumnFormula>IF(OR(טבלה24[[#This Row],[סניף]]="עכו",טבלה24[[#This Row],[סניף]]="חיפה",טבלה24[[#This Row],[סניף]]="חדרה",טבלה24[[#This Row],[סניף]]="טבריה"),"צפון","מרכז")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91"/>
  <sheetViews>
    <sheetView rightToLeft="1" workbookViewId="0">
      <selection activeCell="F6" sqref="F6"/>
    </sheetView>
  </sheetViews>
  <sheetFormatPr defaultRowHeight="13.8" x14ac:dyDescent="0.25"/>
  <cols>
    <col min="2" max="2" width="13.69921875" style="1" customWidth="1"/>
    <col min="3" max="3" width="9.09765625" customWidth="1"/>
    <col min="4" max="4" width="15.09765625" customWidth="1"/>
    <col min="5" max="5" width="11.19921875" customWidth="1"/>
    <col min="6" max="6" width="11.3984375" customWidth="1"/>
    <col min="7" max="7" width="17.19921875" customWidth="1"/>
    <col min="8" max="8" width="8.59765625" customWidth="1"/>
  </cols>
  <sheetData>
    <row r="2" spans="2:7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 spans="2:7" ht="14.25" customHeight="1" x14ac:dyDescent="0.25">
      <c r="B3" s="1" t="s">
        <v>485</v>
      </c>
      <c r="C3" t="s">
        <v>283</v>
      </c>
      <c r="D3" t="s">
        <v>284</v>
      </c>
      <c r="E3" t="s">
        <v>280</v>
      </c>
      <c r="F3" t="s">
        <v>12</v>
      </c>
      <c r="G3">
        <v>13760</v>
      </c>
    </row>
    <row r="4" spans="2:7" ht="14.25" customHeight="1" x14ac:dyDescent="0.25">
      <c r="B4" s="1" t="s">
        <v>431</v>
      </c>
      <c r="C4" t="s">
        <v>206</v>
      </c>
      <c r="D4" t="s">
        <v>207</v>
      </c>
      <c r="E4" t="s">
        <v>187</v>
      </c>
      <c r="F4" t="s">
        <v>49</v>
      </c>
      <c r="G4">
        <v>12973</v>
      </c>
    </row>
    <row r="5" spans="2:7" ht="14.25" customHeight="1" x14ac:dyDescent="0.25">
      <c r="B5" s="1" t="s">
        <v>408</v>
      </c>
      <c r="C5" t="s">
        <v>170</v>
      </c>
      <c r="D5" t="s">
        <v>171</v>
      </c>
      <c r="E5" t="s">
        <v>146</v>
      </c>
      <c r="F5" t="s">
        <v>35</v>
      </c>
      <c r="G5">
        <v>14527</v>
      </c>
    </row>
    <row r="6" spans="2:7" ht="14.25" customHeight="1" x14ac:dyDescent="0.25">
      <c r="B6" s="1" t="s">
        <v>333</v>
      </c>
      <c r="C6" t="s">
        <v>29</v>
      </c>
      <c r="D6" t="s">
        <v>30</v>
      </c>
      <c r="E6" t="s">
        <v>8</v>
      </c>
      <c r="F6" t="s">
        <v>26</v>
      </c>
      <c r="G6">
        <v>14194</v>
      </c>
    </row>
    <row r="7" spans="2:7" ht="14.25" customHeight="1" x14ac:dyDescent="0.25">
      <c r="B7" s="1" t="s">
        <v>354</v>
      </c>
      <c r="C7" t="s">
        <v>71</v>
      </c>
      <c r="D7" t="s">
        <v>72</v>
      </c>
      <c r="E7" t="s">
        <v>56</v>
      </c>
      <c r="F7" t="s">
        <v>12</v>
      </c>
      <c r="G7">
        <v>7763</v>
      </c>
    </row>
    <row r="8" spans="2:7" ht="14.25" customHeight="1" x14ac:dyDescent="0.25">
      <c r="B8" s="1" t="s">
        <v>353</v>
      </c>
      <c r="C8" t="s">
        <v>22</v>
      </c>
      <c r="D8" t="s">
        <v>70</v>
      </c>
      <c r="E8" t="s">
        <v>56</v>
      </c>
      <c r="F8" t="s">
        <v>12</v>
      </c>
      <c r="G8">
        <v>8018</v>
      </c>
    </row>
    <row r="9" spans="2:7" ht="14.25" customHeight="1" x14ac:dyDescent="0.25">
      <c r="B9" s="1" t="s">
        <v>399</v>
      </c>
      <c r="C9" t="s">
        <v>154</v>
      </c>
      <c r="D9" t="s">
        <v>155</v>
      </c>
      <c r="E9" t="s">
        <v>146</v>
      </c>
      <c r="F9" t="s">
        <v>12</v>
      </c>
      <c r="G9">
        <v>7168</v>
      </c>
    </row>
    <row r="10" spans="2:7" ht="14.25" customHeight="1" x14ac:dyDescent="0.25">
      <c r="B10" s="1" t="s">
        <v>406</v>
      </c>
      <c r="C10" t="s">
        <v>166</v>
      </c>
      <c r="D10" t="s">
        <v>167</v>
      </c>
      <c r="E10" t="s">
        <v>146</v>
      </c>
      <c r="F10" t="s">
        <v>35</v>
      </c>
      <c r="G10">
        <v>16242</v>
      </c>
    </row>
    <row r="11" spans="2:7" ht="14.25" customHeight="1" x14ac:dyDescent="0.25">
      <c r="B11" s="1" t="s">
        <v>330</v>
      </c>
      <c r="C11" t="s">
        <v>22</v>
      </c>
      <c r="D11" t="s">
        <v>23</v>
      </c>
      <c r="E11" t="s">
        <v>8</v>
      </c>
      <c r="F11" t="s">
        <v>12</v>
      </c>
      <c r="G11">
        <v>8576</v>
      </c>
    </row>
    <row r="12" spans="2:7" ht="14.25" customHeight="1" x14ac:dyDescent="0.25">
      <c r="B12" s="1" t="s">
        <v>405</v>
      </c>
      <c r="C12" t="s">
        <v>164</v>
      </c>
      <c r="D12" t="s">
        <v>165</v>
      </c>
      <c r="E12" t="s">
        <v>146</v>
      </c>
      <c r="F12" t="s">
        <v>35</v>
      </c>
      <c r="G12">
        <v>13011</v>
      </c>
    </row>
    <row r="13" spans="2:7" ht="14.25" customHeight="1" x14ac:dyDescent="0.25">
      <c r="B13" s="1" t="s">
        <v>419</v>
      </c>
      <c r="C13" t="s">
        <v>162</v>
      </c>
      <c r="D13" t="s">
        <v>186</v>
      </c>
      <c r="E13" t="s">
        <v>187</v>
      </c>
      <c r="F13" t="s">
        <v>9</v>
      </c>
      <c r="G13">
        <v>19891</v>
      </c>
    </row>
    <row r="14" spans="2:7" ht="14.25" customHeight="1" x14ac:dyDescent="0.25">
      <c r="B14" s="1" t="s">
        <v>407</v>
      </c>
      <c r="C14" t="s">
        <v>168</v>
      </c>
      <c r="D14" t="s">
        <v>169</v>
      </c>
      <c r="E14" t="s">
        <v>146</v>
      </c>
      <c r="F14" t="s">
        <v>35</v>
      </c>
      <c r="G14">
        <v>20702</v>
      </c>
    </row>
    <row r="15" spans="2:7" ht="14.25" customHeight="1" x14ac:dyDescent="0.25">
      <c r="B15" s="1" t="s">
        <v>384</v>
      </c>
      <c r="C15" t="s">
        <v>126</v>
      </c>
      <c r="D15" t="s">
        <v>127</v>
      </c>
      <c r="E15" t="s">
        <v>511</v>
      </c>
      <c r="F15" t="s">
        <v>26</v>
      </c>
      <c r="G15">
        <v>14388</v>
      </c>
    </row>
    <row r="16" spans="2:7" ht="14.25" customHeight="1" x14ac:dyDescent="0.25">
      <c r="B16" s="1" t="s">
        <v>412</v>
      </c>
      <c r="C16" t="s">
        <v>116</v>
      </c>
      <c r="D16" t="s">
        <v>176</v>
      </c>
      <c r="E16" t="s">
        <v>146</v>
      </c>
      <c r="F16" t="s">
        <v>35</v>
      </c>
      <c r="G16">
        <v>16887</v>
      </c>
    </row>
    <row r="17" spans="2:7" ht="14.25" customHeight="1" x14ac:dyDescent="0.25">
      <c r="B17" s="1" t="s">
        <v>364</v>
      </c>
      <c r="C17" t="s">
        <v>36</v>
      </c>
      <c r="D17" t="s">
        <v>91</v>
      </c>
      <c r="E17" t="s">
        <v>56</v>
      </c>
      <c r="F17" t="s">
        <v>35</v>
      </c>
      <c r="G17">
        <v>15128</v>
      </c>
    </row>
    <row r="18" spans="2:7" ht="14.25" customHeight="1" x14ac:dyDescent="0.25">
      <c r="B18" s="1" t="s">
        <v>476</v>
      </c>
      <c r="C18" t="s">
        <v>267</v>
      </c>
      <c r="D18" t="s">
        <v>268</v>
      </c>
      <c r="E18" t="s">
        <v>244</v>
      </c>
      <c r="F18" t="s">
        <v>35</v>
      </c>
      <c r="G18">
        <v>19083</v>
      </c>
    </row>
    <row r="19" spans="2:7" ht="14.25" customHeight="1" x14ac:dyDescent="0.25">
      <c r="B19" s="1" t="s">
        <v>378</v>
      </c>
      <c r="C19" t="s">
        <v>114</v>
      </c>
      <c r="D19" t="s">
        <v>115</v>
      </c>
      <c r="E19" t="s">
        <v>107</v>
      </c>
      <c r="F19" t="s">
        <v>12</v>
      </c>
      <c r="G19">
        <v>10187</v>
      </c>
    </row>
    <row r="20" spans="2:7" ht="14.25" customHeight="1" x14ac:dyDescent="0.25">
      <c r="B20" s="1" t="s">
        <v>474</v>
      </c>
      <c r="C20" t="s">
        <v>64</v>
      </c>
      <c r="D20" t="s">
        <v>264</v>
      </c>
      <c r="E20" t="s">
        <v>514</v>
      </c>
      <c r="F20" t="s">
        <v>26</v>
      </c>
      <c r="G20">
        <v>12500</v>
      </c>
    </row>
    <row r="21" spans="2:7" ht="14.25" customHeight="1" x14ac:dyDescent="0.25">
      <c r="B21" s="1" t="s">
        <v>468</v>
      </c>
      <c r="C21" t="s">
        <v>226</v>
      </c>
      <c r="D21" t="s">
        <v>253</v>
      </c>
      <c r="E21" t="s">
        <v>513</v>
      </c>
      <c r="F21" t="s">
        <v>12</v>
      </c>
      <c r="G21">
        <v>13479</v>
      </c>
    </row>
    <row r="22" spans="2:7" ht="14.25" customHeight="1" x14ac:dyDescent="0.25">
      <c r="B22" s="1" t="s">
        <v>500</v>
      </c>
      <c r="C22" t="s">
        <v>283</v>
      </c>
      <c r="D22" t="s">
        <v>309</v>
      </c>
      <c r="E22" t="s">
        <v>280</v>
      </c>
      <c r="F22" t="s">
        <v>35</v>
      </c>
      <c r="G22">
        <v>12942</v>
      </c>
    </row>
    <row r="23" spans="2:7" ht="14.25" customHeight="1" x14ac:dyDescent="0.25">
      <c r="B23" s="1" t="s">
        <v>475</v>
      </c>
      <c r="C23" t="s">
        <v>265</v>
      </c>
      <c r="D23" t="s">
        <v>266</v>
      </c>
      <c r="E23" t="s">
        <v>244</v>
      </c>
      <c r="F23" t="s">
        <v>26</v>
      </c>
      <c r="G23">
        <v>8506</v>
      </c>
    </row>
    <row r="24" spans="2:7" ht="14.25" customHeight="1" x14ac:dyDescent="0.25">
      <c r="B24" s="1" t="s">
        <v>342</v>
      </c>
      <c r="C24" t="s">
        <v>47</v>
      </c>
      <c r="D24" t="s">
        <v>48</v>
      </c>
      <c r="E24" t="s">
        <v>15</v>
      </c>
      <c r="F24" t="s">
        <v>49</v>
      </c>
      <c r="G24">
        <v>12346</v>
      </c>
    </row>
    <row r="25" spans="2:7" ht="14.25" customHeight="1" x14ac:dyDescent="0.25">
      <c r="B25" s="1" t="s">
        <v>506</v>
      </c>
      <c r="C25" t="s">
        <v>319</v>
      </c>
      <c r="D25" t="s">
        <v>320</v>
      </c>
      <c r="E25" t="s">
        <v>280</v>
      </c>
      <c r="F25" t="s">
        <v>35</v>
      </c>
      <c r="G25">
        <v>14665</v>
      </c>
    </row>
    <row r="26" spans="2:7" ht="14.25" customHeight="1" x14ac:dyDescent="0.25">
      <c r="B26" s="1" t="s">
        <v>437</v>
      </c>
      <c r="C26" t="s">
        <v>175</v>
      </c>
      <c r="D26" t="s">
        <v>218</v>
      </c>
      <c r="E26" t="s">
        <v>213</v>
      </c>
      <c r="F26" t="s">
        <v>12</v>
      </c>
      <c r="G26">
        <v>13140</v>
      </c>
    </row>
    <row r="27" spans="2:7" ht="14.25" customHeight="1" x14ac:dyDescent="0.25">
      <c r="B27" s="1" t="s">
        <v>340</v>
      </c>
      <c r="C27" t="s">
        <v>43</v>
      </c>
      <c r="D27" t="s">
        <v>44</v>
      </c>
      <c r="E27" t="s">
        <v>8</v>
      </c>
      <c r="F27" t="s">
        <v>35</v>
      </c>
      <c r="G27">
        <v>19580</v>
      </c>
    </row>
    <row r="28" spans="2:7" ht="14.25" customHeight="1" x14ac:dyDescent="0.25">
      <c r="B28" s="1" t="s">
        <v>331</v>
      </c>
      <c r="C28" t="s">
        <v>24</v>
      </c>
      <c r="D28" t="s">
        <v>25</v>
      </c>
      <c r="E28" t="s">
        <v>8</v>
      </c>
      <c r="F28" t="s">
        <v>26</v>
      </c>
      <c r="G28">
        <v>14496</v>
      </c>
    </row>
    <row r="29" spans="2:7" ht="14.25" customHeight="1" x14ac:dyDescent="0.25">
      <c r="B29" s="1" t="s">
        <v>373</v>
      </c>
      <c r="C29" t="s">
        <v>105</v>
      </c>
      <c r="D29" t="s">
        <v>106</v>
      </c>
      <c r="E29" t="s">
        <v>107</v>
      </c>
      <c r="F29" t="s">
        <v>9</v>
      </c>
      <c r="G29">
        <v>23425</v>
      </c>
    </row>
    <row r="30" spans="2:7" ht="14.25" customHeight="1" x14ac:dyDescent="0.25">
      <c r="B30" s="1" t="s">
        <v>423</v>
      </c>
      <c r="C30" t="s">
        <v>192</v>
      </c>
      <c r="D30" t="s">
        <v>193</v>
      </c>
      <c r="E30" t="s">
        <v>187</v>
      </c>
      <c r="F30" t="s">
        <v>26</v>
      </c>
      <c r="G30">
        <v>9993</v>
      </c>
    </row>
    <row r="31" spans="2:7" ht="14.25" customHeight="1" x14ac:dyDescent="0.25">
      <c r="B31" s="1" t="s">
        <v>443</v>
      </c>
      <c r="C31" t="s">
        <v>208</v>
      </c>
      <c r="D31" t="s">
        <v>225</v>
      </c>
      <c r="E31" t="s">
        <v>213</v>
      </c>
      <c r="F31" t="s">
        <v>35</v>
      </c>
      <c r="G31">
        <v>23897</v>
      </c>
    </row>
    <row r="32" spans="2:7" ht="14.25" customHeight="1" x14ac:dyDescent="0.25">
      <c r="B32" s="1" t="s">
        <v>508</v>
      </c>
      <c r="C32" t="s">
        <v>283</v>
      </c>
      <c r="D32" t="s">
        <v>285</v>
      </c>
      <c r="E32" t="s">
        <v>280</v>
      </c>
      <c r="F32" t="s">
        <v>49</v>
      </c>
      <c r="G32">
        <v>12311</v>
      </c>
    </row>
    <row r="33" spans="2:7" ht="14.25" customHeight="1" x14ac:dyDescent="0.25">
      <c r="B33" s="1" t="s">
        <v>507</v>
      </c>
      <c r="C33" t="s">
        <v>258</v>
      </c>
      <c r="D33" t="s">
        <v>285</v>
      </c>
      <c r="E33" t="s">
        <v>280</v>
      </c>
      <c r="F33" t="s">
        <v>35</v>
      </c>
      <c r="G33">
        <v>17728</v>
      </c>
    </row>
    <row r="34" spans="2:7" ht="14.25" customHeight="1" x14ac:dyDescent="0.25">
      <c r="B34" s="1" t="s">
        <v>435</v>
      </c>
      <c r="C34" t="s">
        <v>214</v>
      </c>
      <c r="D34" t="s">
        <v>215</v>
      </c>
      <c r="E34" t="s">
        <v>213</v>
      </c>
      <c r="F34" t="s">
        <v>12</v>
      </c>
      <c r="G34">
        <v>11252</v>
      </c>
    </row>
    <row r="35" spans="2:7" ht="14.25" customHeight="1" x14ac:dyDescent="0.25">
      <c r="B35" s="1" t="s">
        <v>488</v>
      </c>
      <c r="C35" t="s">
        <v>290</v>
      </c>
      <c r="D35" t="s">
        <v>291</v>
      </c>
      <c r="E35" t="s">
        <v>280</v>
      </c>
      <c r="F35" t="s">
        <v>12</v>
      </c>
      <c r="G35">
        <v>8790</v>
      </c>
    </row>
    <row r="36" spans="2:7" ht="14.25" customHeight="1" x14ac:dyDescent="0.25">
      <c r="B36" s="1" t="s">
        <v>456</v>
      </c>
      <c r="C36" t="s">
        <v>103</v>
      </c>
      <c r="D36" t="s">
        <v>235</v>
      </c>
      <c r="E36" t="s">
        <v>227</v>
      </c>
      <c r="F36" t="s">
        <v>35</v>
      </c>
      <c r="G36">
        <v>15689</v>
      </c>
    </row>
    <row r="37" spans="2:7" ht="14.25" customHeight="1" x14ac:dyDescent="0.25">
      <c r="B37" s="1" t="s">
        <v>352</v>
      </c>
      <c r="C37" t="s">
        <v>68</v>
      </c>
      <c r="D37" t="s">
        <v>69</v>
      </c>
      <c r="E37" t="s">
        <v>56</v>
      </c>
      <c r="F37" t="s">
        <v>12</v>
      </c>
      <c r="G37">
        <v>10067</v>
      </c>
    </row>
    <row r="38" spans="2:7" ht="14.25" customHeight="1" x14ac:dyDescent="0.25">
      <c r="B38" s="1" t="s">
        <v>374</v>
      </c>
      <c r="C38" t="s">
        <v>108</v>
      </c>
      <c r="D38" t="s">
        <v>106</v>
      </c>
      <c r="E38" t="s">
        <v>56</v>
      </c>
      <c r="F38" t="s">
        <v>49</v>
      </c>
      <c r="G38">
        <v>8984</v>
      </c>
    </row>
    <row r="39" spans="2:7" ht="14.25" customHeight="1" x14ac:dyDescent="0.25">
      <c r="B39" s="1" t="s">
        <v>464</v>
      </c>
      <c r="C39" t="s">
        <v>246</v>
      </c>
      <c r="D39" t="s">
        <v>243</v>
      </c>
      <c r="E39" t="s">
        <v>227</v>
      </c>
      <c r="F39" t="s">
        <v>49</v>
      </c>
      <c r="G39">
        <v>8383</v>
      </c>
    </row>
    <row r="40" spans="2:7" ht="14.25" customHeight="1" x14ac:dyDescent="0.25">
      <c r="B40" s="1" t="s">
        <v>357</v>
      </c>
      <c r="C40" t="s">
        <v>77</v>
      </c>
      <c r="D40" t="s">
        <v>78</v>
      </c>
      <c r="E40" t="s">
        <v>56</v>
      </c>
      <c r="F40" t="s">
        <v>26</v>
      </c>
      <c r="G40">
        <v>10972</v>
      </c>
    </row>
    <row r="41" spans="2:7" ht="14.25" customHeight="1" x14ac:dyDescent="0.25">
      <c r="B41" s="1" t="s">
        <v>413</v>
      </c>
      <c r="C41" t="s">
        <v>85</v>
      </c>
      <c r="D41" t="s">
        <v>177</v>
      </c>
      <c r="E41" t="s">
        <v>146</v>
      </c>
      <c r="F41" t="s">
        <v>35</v>
      </c>
      <c r="G41">
        <v>23129</v>
      </c>
    </row>
    <row r="42" spans="2:7" ht="14.25" customHeight="1" x14ac:dyDescent="0.25">
      <c r="B42" s="1" t="s">
        <v>492</v>
      </c>
      <c r="C42" t="s">
        <v>210</v>
      </c>
      <c r="D42" t="s">
        <v>298</v>
      </c>
      <c r="E42" t="s">
        <v>280</v>
      </c>
      <c r="F42" t="s">
        <v>12</v>
      </c>
      <c r="G42">
        <v>7327</v>
      </c>
    </row>
    <row r="43" spans="2:7" ht="14.25" customHeight="1" x14ac:dyDescent="0.25">
      <c r="B43" s="1" t="s">
        <v>446</v>
      </c>
      <c r="C43" t="s">
        <v>83</v>
      </c>
      <c r="D43" t="s">
        <v>225</v>
      </c>
      <c r="E43" t="s">
        <v>227</v>
      </c>
      <c r="F43" t="s">
        <v>35</v>
      </c>
      <c r="G43">
        <v>16752</v>
      </c>
    </row>
    <row r="44" spans="2:7" ht="14.25" customHeight="1" x14ac:dyDescent="0.25">
      <c r="B44" s="1" t="s">
        <v>457</v>
      </c>
      <c r="C44" t="s">
        <v>22</v>
      </c>
      <c r="D44" t="s">
        <v>236</v>
      </c>
      <c r="E44" t="s">
        <v>227</v>
      </c>
      <c r="F44" t="s">
        <v>35</v>
      </c>
      <c r="G44">
        <v>16318</v>
      </c>
    </row>
    <row r="45" spans="2:7" ht="14.25" customHeight="1" x14ac:dyDescent="0.25">
      <c r="B45" s="1" t="s">
        <v>466</v>
      </c>
      <c r="C45" t="s">
        <v>249</v>
      </c>
      <c r="D45" t="s">
        <v>250</v>
      </c>
      <c r="E45" t="s">
        <v>244</v>
      </c>
      <c r="F45" t="s">
        <v>12</v>
      </c>
      <c r="G45">
        <v>7760</v>
      </c>
    </row>
    <row r="46" spans="2:7" ht="14.25" customHeight="1" x14ac:dyDescent="0.25">
      <c r="B46" s="1" t="s">
        <v>375</v>
      </c>
      <c r="C46" t="s">
        <v>16</v>
      </c>
      <c r="D46" t="s">
        <v>109</v>
      </c>
      <c r="E46" t="s">
        <v>107</v>
      </c>
      <c r="F46" t="s">
        <v>12</v>
      </c>
      <c r="G46">
        <v>7300</v>
      </c>
    </row>
    <row r="47" spans="2:7" ht="14.25" customHeight="1" x14ac:dyDescent="0.25">
      <c r="B47" s="1" t="s">
        <v>416</v>
      </c>
      <c r="C47" t="s">
        <v>147</v>
      </c>
      <c r="D47" t="s">
        <v>181</v>
      </c>
      <c r="E47" t="s">
        <v>146</v>
      </c>
      <c r="F47" t="s">
        <v>49</v>
      </c>
      <c r="G47">
        <v>9584</v>
      </c>
    </row>
    <row r="48" spans="2:7" ht="14.25" customHeight="1" x14ac:dyDescent="0.25">
      <c r="B48" s="1" t="s">
        <v>341</v>
      </c>
      <c r="C48" t="s">
        <v>45</v>
      </c>
      <c r="D48" t="s">
        <v>46</v>
      </c>
      <c r="E48" t="s">
        <v>15</v>
      </c>
      <c r="F48" t="s">
        <v>35</v>
      </c>
      <c r="G48">
        <v>16052</v>
      </c>
    </row>
    <row r="49" spans="2:7" ht="14.25" customHeight="1" x14ac:dyDescent="0.25">
      <c r="B49" s="1" t="s">
        <v>484</v>
      </c>
      <c r="C49" t="s">
        <v>281</v>
      </c>
      <c r="D49" t="s">
        <v>282</v>
      </c>
      <c r="E49" t="s">
        <v>280</v>
      </c>
      <c r="F49" t="s">
        <v>12</v>
      </c>
      <c r="G49">
        <v>11342</v>
      </c>
    </row>
    <row r="50" spans="2:7" ht="14.25" customHeight="1" x14ac:dyDescent="0.25">
      <c r="B50" s="1" t="s">
        <v>347</v>
      </c>
      <c r="C50" t="s">
        <v>22</v>
      </c>
      <c r="D50" t="s">
        <v>59</v>
      </c>
      <c r="E50" t="s">
        <v>56</v>
      </c>
      <c r="F50" t="s">
        <v>12</v>
      </c>
      <c r="G50">
        <v>3400</v>
      </c>
    </row>
    <row r="51" spans="2:7" ht="14.25" customHeight="1" x14ac:dyDescent="0.25">
      <c r="B51" s="1" t="s">
        <v>420</v>
      </c>
      <c r="C51" t="s">
        <v>31</v>
      </c>
      <c r="D51" t="s">
        <v>188</v>
      </c>
      <c r="E51" t="s">
        <v>187</v>
      </c>
      <c r="F51" t="s">
        <v>26</v>
      </c>
      <c r="G51">
        <v>11390</v>
      </c>
    </row>
    <row r="52" spans="2:7" ht="14.25" customHeight="1" x14ac:dyDescent="0.25">
      <c r="B52" s="1" t="s">
        <v>370</v>
      </c>
      <c r="C52" t="s">
        <v>99</v>
      </c>
      <c r="D52" t="s">
        <v>100</v>
      </c>
      <c r="E52" t="s">
        <v>56</v>
      </c>
      <c r="F52" t="s">
        <v>49</v>
      </c>
      <c r="G52">
        <v>10960</v>
      </c>
    </row>
    <row r="53" spans="2:7" ht="14.25" customHeight="1" x14ac:dyDescent="0.25">
      <c r="B53" s="1" t="s">
        <v>463</v>
      </c>
      <c r="C53" t="s">
        <v>245</v>
      </c>
      <c r="D53" t="s">
        <v>243</v>
      </c>
      <c r="E53" t="s">
        <v>244</v>
      </c>
      <c r="F53" t="s">
        <v>12</v>
      </c>
      <c r="G53">
        <v>12312</v>
      </c>
    </row>
    <row r="54" spans="2:7" ht="14.25" customHeight="1" x14ac:dyDescent="0.25">
      <c r="B54" s="1" t="s">
        <v>494</v>
      </c>
      <c r="C54" t="s">
        <v>300</v>
      </c>
      <c r="D54" t="s">
        <v>301</v>
      </c>
      <c r="E54" t="s">
        <v>289</v>
      </c>
      <c r="F54" t="s">
        <v>12</v>
      </c>
      <c r="G54">
        <v>11937</v>
      </c>
    </row>
    <row r="55" spans="2:7" ht="14.25" customHeight="1" x14ac:dyDescent="0.25">
      <c r="B55" s="1" t="s">
        <v>427</v>
      </c>
      <c r="C55" t="s">
        <v>199</v>
      </c>
      <c r="D55" t="s">
        <v>200</v>
      </c>
      <c r="E55" t="s">
        <v>187</v>
      </c>
      <c r="F55" t="s">
        <v>35</v>
      </c>
      <c r="G55">
        <v>15819</v>
      </c>
    </row>
    <row r="56" spans="2:7" ht="14.25" customHeight="1" x14ac:dyDescent="0.25">
      <c r="B56" s="1" t="s">
        <v>366</v>
      </c>
      <c r="C56" t="s">
        <v>31</v>
      </c>
      <c r="D56" t="s">
        <v>94</v>
      </c>
      <c r="E56" t="s">
        <v>56</v>
      </c>
      <c r="F56" t="s">
        <v>35</v>
      </c>
      <c r="G56">
        <v>21808</v>
      </c>
    </row>
    <row r="57" spans="2:7" ht="14.25" customHeight="1" x14ac:dyDescent="0.25">
      <c r="B57" s="1" t="s">
        <v>426</v>
      </c>
      <c r="C57" t="s">
        <v>197</v>
      </c>
      <c r="D57" t="s">
        <v>198</v>
      </c>
      <c r="E57" t="s">
        <v>187</v>
      </c>
      <c r="F57" t="s">
        <v>35</v>
      </c>
      <c r="G57">
        <v>15176</v>
      </c>
    </row>
    <row r="58" spans="2:7" ht="14.25" customHeight="1" x14ac:dyDescent="0.25">
      <c r="B58" s="1" t="s">
        <v>495</v>
      </c>
      <c r="C58" t="s">
        <v>208</v>
      </c>
      <c r="D58" t="s">
        <v>166</v>
      </c>
      <c r="E58" t="s">
        <v>280</v>
      </c>
      <c r="F58" t="s">
        <v>12</v>
      </c>
      <c r="G58">
        <v>12562</v>
      </c>
    </row>
    <row r="59" spans="2:7" ht="14.25" customHeight="1" x14ac:dyDescent="0.25">
      <c r="B59" s="1" t="s">
        <v>442</v>
      </c>
      <c r="C59" t="s">
        <v>83</v>
      </c>
      <c r="D59" t="s">
        <v>224</v>
      </c>
      <c r="E59" t="s">
        <v>213</v>
      </c>
      <c r="F59" t="s">
        <v>26</v>
      </c>
      <c r="G59">
        <v>14402</v>
      </c>
    </row>
    <row r="60" spans="2:7" ht="14.25" customHeight="1" x14ac:dyDescent="0.25">
      <c r="B60" s="1" t="s">
        <v>349</v>
      </c>
      <c r="C60" t="s">
        <v>62</v>
      </c>
      <c r="D60" t="s">
        <v>63</v>
      </c>
      <c r="E60" t="s">
        <v>56</v>
      </c>
      <c r="F60" t="s">
        <v>12</v>
      </c>
      <c r="G60">
        <v>8167</v>
      </c>
    </row>
    <row r="61" spans="2:7" ht="14.25" customHeight="1" x14ac:dyDescent="0.25">
      <c r="B61" s="1" t="s">
        <v>351</v>
      </c>
      <c r="C61" t="s">
        <v>66</v>
      </c>
      <c r="D61" t="s">
        <v>67</v>
      </c>
      <c r="E61" t="s">
        <v>56</v>
      </c>
      <c r="F61" t="s">
        <v>12</v>
      </c>
      <c r="G61">
        <v>13672</v>
      </c>
    </row>
    <row r="62" spans="2:7" ht="14.25" customHeight="1" x14ac:dyDescent="0.25">
      <c r="B62" s="1" t="s">
        <v>355</v>
      </c>
      <c r="C62" t="s">
        <v>73</v>
      </c>
      <c r="D62" t="s">
        <v>74</v>
      </c>
      <c r="E62" t="s">
        <v>56</v>
      </c>
      <c r="F62" t="s">
        <v>26</v>
      </c>
      <c r="G62">
        <v>16614</v>
      </c>
    </row>
    <row r="63" spans="2:7" ht="14.25" customHeight="1" x14ac:dyDescent="0.25">
      <c r="B63" s="1" t="s">
        <v>369</v>
      </c>
      <c r="C63" t="s">
        <v>97</v>
      </c>
      <c r="D63" t="s">
        <v>98</v>
      </c>
      <c r="E63" t="s">
        <v>56</v>
      </c>
      <c r="F63" t="s">
        <v>35</v>
      </c>
      <c r="G63">
        <v>12221</v>
      </c>
    </row>
    <row r="64" spans="2:7" ht="14.25" customHeight="1" x14ac:dyDescent="0.25">
      <c r="B64" s="1" t="s">
        <v>361</v>
      </c>
      <c r="C64" t="s">
        <v>85</v>
      </c>
      <c r="D64" t="s">
        <v>86</v>
      </c>
      <c r="E64" t="s">
        <v>56</v>
      </c>
      <c r="F64" t="s">
        <v>26</v>
      </c>
      <c r="G64">
        <v>10311</v>
      </c>
    </row>
    <row r="65" spans="2:7" ht="14.25" customHeight="1" x14ac:dyDescent="0.25">
      <c r="B65" s="1" t="s">
        <v>350</v>
      </c>
      <c r="C65" t="s">
        <v>64</v>
      </c>
      <c r="D65" t="s">
        <v>65</v>
      </c>
      <c r="E65" t="s">
        <v>56</v>
      </c>
      <c r="F65" t="s">
        <v>12</v>
      </c>
      <c r="G65">
        <v>7528</v>
      </c>
    </row>
    <row r="66" spans="2:7" ht="14.25" customHeight="1" x14ac:dyDescent="0.25">
      <c r="B66" s="1" t="s">
        <v>462</v>
      </c>
      <c r="C66" t="s">
        <v>242</v>
      </c>
      <c r="D66" t="s">
        <v>243</v>
      </c>
      <c r="E66" t="s">
        <v>244</v>
      </c>
      <c r="F66" t="s">
        <v>9</v>
      </c>
      <c r="G66">
        <v>190899</v>
      </c>
    </row>
    <row r="67" spans="2:7" ht="14.25" customHeight="1" x14ac:dyDescent="0.25">
      <c r="B67" s="1" t="s">
        <v>424</v>
      </c>
      <c r="C67" t="s">
        <v>194</v>
      </c>
      <c r="D67" t="s">
        <v>195</v>
      </c>
      <c r="E67" t="s">
        <v>187</v>
      </c>
      <c r="F67" t="s">
        <v>26</v>
      </c>
      <c r="G67">
        <v>10549</v>
      </c>
    </row>
    <row r="68" spans="2:7" ht="14.25" customHeight="1" x14ac:dyDescent="0.25">
      <c r="B68" s="1" t="s">
        <v>367</v>
      </c>
      <c r="C68" t="s">
        <v>22</v>
      </c>
      <c r="D68" t="s">
        <v>95</v>
      </c>
      <c r="E68" t="s">
        <v>56</v>
      </c>
      <c r="F68" t="s">
        <v>35</v>
      </c>
      <c r="G68">
        <v>16028</v>
      </c>
    </row>
    <row r="69" spans="2:7" ht="14.25" customHeight="1" x14ac:dyDescent="0.25">
      <c r="B69" s="1" t="s">
        <v>337</v>
      </c>
      <c r="C69" t="s">
        <v>38</v>
      </c>
      <c r="D69" t="s">
        <v>39</v>
      </c>
      <c r="E69" t="s">
        <v>8</v>
      </c>
      <c r="F69" t="s">
        <v>35</v>
      </c>
      <c r="G69">
        <v>15392</v>
      </c>
    </row>
    <row r="70" spans="2:7" ht="14.25" customHeight="1" x14ac:dyDescent="0.25">
      <c r="B70" s="1" t="s">
        <v>469</v>
      </c>
      <c r="C70" t="s">
        <v>254</v>
      </c>
      <c r="D70" t="s">
        <v>255</v>
      </c>
      <c r="E70" t="s">
        <v>513</v>
      </c>
      <c r="F70" t="s">
        <v>12</v>
      </c>
      <c r="G70">
        <v>8557</v>
      </c>
    </row>
    <row r="71" spans="2:7" ht="14.25" customHeight="1" x14ac:dyDescent="0.25">
      <c r="B71" s="1" t="s">
        <v>389</v>
      </c>
      <c r="C71" t="s">
        <v>136</v>
      </c>
      <c r="D71" t="s">
        <v>16</v>
      </c>
      <c r="E71" t="s">
        <v>107</v>
      </c>
      <c r="F71" t="s">
        <v>35</v>
      </c>
      <c r="G71">
        <v>21436</v>
      </c>
    </row>
    <row r="72" spans="2:7" ht="14.25" customHeight="1" x14ac:dyDescent="0.25">
      <c r="B72" s="1" t="s">
        <v>503</v>
      </c>
      <c r="C72" t="s">
        <v>313</v>
      </c>
      <c r="D72" t="s">
        <v>314</v>
      </c>
      <c r="E72" t="s">
        <v>280</v>
      </c>
      <c r="F72" t="s">
        <v>35</v>
      </c>
      <c r="G72">
        <v>15546</v>
      </c>
    </row>
    <row r="73" spans="2:7" ht="14.25" customHeight="1" x14ac:dyDescent="0.25">
      <c r="B73" s="1" t="s">
        <v>499</v>
      </c>
      <c r="C73" t="s">
        <v>43</v>
      </c>
      <c r="D73" t="s">
        <v>308</v>
      </c>
      <c r="E73" t="s">
        <v>280</v>
      </c>
      <c r="F73" t="s">
        <v>26</v>
      </c>
      <c r="G73">
        <v>8885</v>
      </c>
    </row>
    <row r="74" spans="2:7" ht="14.25" customHeight="1" x14ac:dyDescent="0.25">
      <c r="B74" s="1" t="s">
        <v>453</v>
      </c>
      <c r="C74" t="s">
        <v>233</v>
      </c>
      <c r="D74" t="s">
        <v>225</v>
      </c>
      <c r="E74" t="s">
        <v>227</v>
      </c>
      <c r="F74" t="s">
        <v>26</v>
      </c>
      <c r="G74">
        <v>11225</v>
      </c>
    </row>
    <row r="75" spans="2:7" ht="14.25" customHeight="1" x14ac:dyDescent="0.25">
      <c r="B75" s="1" t="s">
        <v>397</v>
      </c>
      <c r="C75" t="s">
        <v>151</v>
      </c>
      <c r="D75" t="s">
        <v>152</v>
      </c>
      <c r="E75" t="s">
        <v>146</v>
      </c>
      <c r="F75" t="s">
        <v>12</v>
      </c>
      <c r="G75">
        <v>8417</v>
      </c>
    </row>
    <row r="76" spans="2:7" ht="14.25" customHeight="1" x14ac:dyDescent="0.25">
      <c r="B76" s="1" t="s">
        <v>447</v>
      </c>
      <c r="C76" t="s">
        <v>229</v>
      </c>
      <c r="D76" t="s">
        <v>225</v>
      </c>
      <c r="E76" t="s">
        <v>213</v>
      </c>
      <c r="F76" t="s">
        <v>35</v>
      </c>
      <c r="G76">
        <v>16509</v>
      </c>
    </row>
    <row r="77" spans="2:7" ht="14.25" customHeight="1" x14ac:dyDescent="0.25">
      <c r="B77" s="1" t="s">
        <v>497</v>
      </c>
      <c r="C77" t="s">
        <v>304</v>
      </c>
      <c r="D77" t="s">
        <v>305</v>
      </c>
      <c r="E77" t="s">
        <v>280</v>
      </c>
      <c r="F77" t="s">
        <v>26</v>
      </c>
      <c r="G77">
        <v>9978</v>
      </c>
    </row>
    <row r="78" spans="2:7" ht="14.25" customHeight="1" x14ac:dyDescent="0.25">
      <c r="B78" s="1" t="s">
        <v>422</v>
      </c>
      <c r="C78" t="s">
        <v>89</v>
      </c>
      <c r="D78" t="s">
        <v>191</v>
      </c>
      <c r="E78" t="s">
        <v>187</v>
      </c>
      <c r="F78" t="s">
        <v>26</v>
      </c>
      <c r="G78">
        <v>12588</v>
      </c>
    </row>
    <row r="79" spans="2:7" ht="14.25" customHeight="1" x14ac:dyDescent="0.25">
      <c r="B79" s="1" t="s">
        <v>505</v>
      </c>
      <c r="C79" t="s">
        <v>317</v>
      </c>
      <c r="D79" t="s">
        <v>318</v>
      </c>
      <c r="E79" t="s">
        <v>280</v>
      </c>
      <c r="F79" t="s">
        <v>35</v>
      </c>
      <c r="G79">
        <v>12621</v>
      </c>
    </row>
    <row r="80" spans="2:7" ht="14.25" customHeight="1" x14ac:dyDescent="0.25">
      <c r="B80" s="1" t="s">
        <v>404</v>
      </c>
      <c r="C80" t="s">
        <v>162</v>
      </c>
      <c r="D80" t="s">
        <v>163</v>
      </c>
      <c r="E80" t="s">
        <v>146</v>
      </c>
      <c r="F80" t="s">
        <v>26</v>
      </c>
      <c r="G80">
        <v>15964</v>
      </c>
    </row>
    <row r="81" spans="2:7" ht="14.25" customHeight="1" x14ac:dyDescent="0.25">
      <c r="B81" s="1" t="s">
        <v>392</v>
      </c>
      <c r="C81" t="s">
        <v>140</v>
      </c>
      <c r="D81" t="s">
        <v>141</v>
      </c>
      <c r="E81" t="s">
        <v>107</v>
      </c>
      <c r="F81" t="s">
        <v>49</v>
      </c>
      <c r="G81">
        <v>10249</v>
      </c>
    </row>
    <row r="82" spans="2:7" ht="14.25" customHeight="1" x14ac:dyDescent="0.25">
      <c r="B82" s="1" t="s">
        <v>429</v>
      </c>
      <c r="C82" t="s">
        <v>203</v>
      </c>
      <c r="D82" t="s">
        <v>204</v>
      </c>
      <c r="E82" t="s">
        <v>187</v>
      </c>
      <c r="F82" t="s">
        <v>35</v>
      </c>
      <c r="G82">
        <v>12145</v>
      </c>
    </row>
    <row r="83" spans="2:7" ht="14.25" customHeight="1" x14ac:dyDescent="0.25">
      <c r="B83" s="1" t="s">
        <v>491</v>
      </c>
      <c r="C83" t="s">
        <v>296</v>
      </c>
      <c r="D83" t="s">
        <v>297</v>
      </c>
      <c r="E83" t="s">
        <v>280</v>
      </c>
      <c r="F83" t="s">
        <v>12</v>
      </c>
      <c r="G83">
        <v>11595</v>
      </c>
    </row>
    <row r="84" spans="2:7" ht="14.25" customHeight="1" x14ac:dyDescent="0.25">
      <c r="B84" s="1" t="s">
        <v>334</v>
      </c>
      <c r="C84" t="s">
        <v>31</v>
      </c>
      <c r="D84" t="s">
        <v>32</v>
      </c>
      <c r="E84" t="s">
        <v>8</v>
      </c>
      <c r="F84" t="s">
        <v>26</v>
      </c>
      <c r="G84">
        <v>11907</v>
      </c>
    </row>
    <row r="85" spans="2:7" ht="14.25" customHeight="1" x14ac:dyDescent="0.25">
      <c r="B85" s="1" t="s">
        <v>334</v>
      </c>
      <c r="C85" t="s">
        <v>31</v>
      </c>
      <c r="D85" t="s">
        <v>32</v>
      </c>
      <c r="E85" t="s">
        <v>8</v>
      </c>
      <c r="F85" t="s">
        <v>26</v>
      </c>
      <c r="G85">
        <v>11907</v>
      </c>
    </row>
    <row r="86" spans="2:7" ht="14.25" customHeight="1" x14ac:dyDescent="0.25">
      <c r="B86" s="1" t="s">
        <v>433</v>
      </c>
      <c r="C86" t="s">
        <v>36</v>
      </c>
      <c r="D86" t="s">
        <v>210</v>
      </c>
      <c r="E86" t="s">
        <v>187</v>
      </c>
      <c r="F86" t="s">
        <v>49</v>
      </c>
      <c r="G86">
        <v>10663</v>
      </c>
    </row>
    <row r="87" spans="2:7" ht="14.25" customHeight="1" x14ac:dyDescent="0.25">
      <c r="B87" s="1" t="s">
        <v>510</v>
      </c>
      <c r="C87" t="s">
        <v>322</v>
      </c>
      <c r="D87" t="s">
        <v>323</v>
      </c>
      <c r="E87" t="s">
        <v>280</v>
      </c>
      <c r="F87" t="s">
        <v>49</v>
      </c>
      <c r="G87">
        <v>8236</v>
      </c>
    </row>
    <row r="88" spans="2:7" ht="14.25" customHeight="1" x14ac:dyDescent="0.25">
      <c r="B88" s="1" t="s">
        <v>496</v>
      </c>
      <c r="C88" t="s">
        <v>302</v>
      </c>
      <c r="D88" t="s">
        <v>303</v>
      </c>
      <c r="E88" t="s">
        <v>280</v>
      </c>
      <c r="F88" t="s">
        <v>26</v>
      </c>
      <c r="G88">
        <v>11139</v>
      </c>
    </row>
    <row r="89" spans="2:7" ht="14.25" customHeight="1" x14ac:dyDescent="0.25">
      <c r="B89" s="1" t="s">
        <v>371</v>
      </c>
      <c r="C89" t="s">
        <v>101</v>
      </c>
      <c r="D89" t="s">
        <v>102</v>
      </c>
      <c r="E89" t="s">
        <v>56</v>
      </c>
      <c r="F89" t="s">
        <v>49</v>
      </c>
      <c r="G89">
        <v>9856</v>
      </c>
    </row>
    <row r="90" spans="2:7" ht="14.25" customHeight="1" x14ac:dyDescent="0.25">
      <c r="B90" s="1" t="s">
        <v>411</v>
      </c>
      <c r="C90" t="s">
        <v>175</v>
      </c>
      <c r="D90" t="s">
        <v>176</v>
      </c>
      <c r="E90" t="s">
        <v>146</v>
      </c>
      <c r="F90" t="s">
        <v>35</v>
      </c>
      <c r="G90">
        <v>20974</v>
      </c>
    </row>
    <row r="91" spans="2:7" ht="14.25" customHeight="1" x14ac:dyDescent="0.25">
      <c r="B91" s="1" t="s">
        <v>425</v>
      </c>
      <c r="C91" t="s">
        <v>175</v>
      </c>
      <c r="D91" t="s">
        <v>196</v>
      </c>
      <c r="E91" t="s">
        <v>187</v>
      </c>
      <c r="F91" t="s">
        <v>26</v>
      </c>
      <c r="G91">
        <v>14480</v>
      </c>
    </row>
    <row r="92" spans="2:7" ht="14.25" customHeight="1" x14ac:dyDescent="0.25">
      <c r="B92" s="1" t="s">
        <v>465</v>
      </c>
      <c r="C92" t="s">
        <v>247</v>
      </c>
      <c r="D92" t="s">
        <v>248</v>
      </c>
      <c r="E92" t="s">
        <v>244</v>
      </c>
      <c r="F92" t="s">
        <v>12</v>
      </c>
      <c r="G92">
        <v>13485</v>
      </c>
    </row>
    <row r="93" spans="2:7" ht="14.25" customHeight="1" x14ac:dyDescent="0.25">
      <c r="B93" s="1" t="s">
        <v>338</v>
      </c>
      <c r="C93" t="s">
        <v>40</v>
      </c>
      <c r="D93" t="s">
        <v>41</v>
      </c>
      <c r="E93" t="s">
        <v>8</v>
      </c>
      <c r="F93" t="s">
        <v>35</v>
      </c>
      <c r="G93">
        <v>19700</v>
      </c>
    </row>
    <row r="94" spans="2:7" ht="14.25" customHeight="1" x14ac:dyDescent="0.25">
      <c r="B94" s="1" t="s">
        <v>477</v>
      </c>
      <c r="C94" t="s">
        <v>269</v>
      </c>
      <c r="D94" t="s">
        <v>270</v>
      </c>
      <c r="E94" t="s">
        <v>244</v>
      </c>
      <c r="F94" t="s">
        <v>35</v>
      </c>
      <c r="G94">
        <v>19249</v>
      </c>
    </row>
    <row r="95" spans="2:7" ht="14.25" customHeight="1" x14ac:dyDescent="0.25">
      <c r="B95" s="1" t="s">
        <v>509</v>
      </c>
      <c r="C95" t="s">
        <v>151</v>
      </c>
      <c r="D95" t="s">
        <v>321</v>
      </c>
      <c r="E95" t="s">
        <v>280</v>
      </c>
      <c r="F95" t="s">
        <v>49</v>
      </c>
      <c r="G95">
        <v>7308</v>
      </c>
    </row>
    <row r="96" spans="2:7" ht="14.25" customHeight="1" x14ac:dyDescent="0.25">
      <c r="B96" s="1" t="s">
        <v>490</v>
      </c>
      <c r="C96" t="s">
        <v>294</v>
      </c>
      <c r="D96" t="s">
        <v>295</v>
      </c>
      <c r="E96" t="s">
        <v>280</v>
      </c>
      <c r="F96" t="s">
        <v>12</v>
      </c>
      <c r="G96">
        <v>10714</v>
      </c>
    </row>
    <row r="97" spans="2:7" ht="14.25" customHeight="1" x14ac:dyDescent="0.25">
      <c r="B97" s="1" t="s">
        <v>502</v>
      </c>
      <c r="C97" t="s">
        <v>311</v>
      </c>
      <c r="D97" t="s">
        <v>312</v>
      </c>
      <c r="E97" t="s">
        <v>280</v>
      </c>
      <c r="F97" t="s">
        <v>35</v>
      </c>
      <c r="G97">
        <v>14252</v>
      </c>
    </row>
    <row r="98" spans="2:7" ht="14.25" customHeight="1" x14ac:dyDescent="0.25">
      <c r="B98" s="1" t="s">
        <v>390</v>
      </c>
      <c r="C98" t="s">
        <v>47</v>
      </c>
      <c r="D98" t="s">
        <v>137</v>
      </c>
      <c r="E98" t="s">
        <v>107</v>
      </c>
      <c r="F98" t="s">
        <v>35</v>
      </c>
      <c r="G98">
        <v>17671</v>
      </c>
    </row>
    <row r="99" spans="2:7" ht="14.25" customHeight="1" x14ac:dyDescent="0.25">
      <c r="B99" s="1" t="s">
        <v>449</v>
      </c>
      <c r="C99" t="s">
        <v>137</v>
      </c>
      <c r="D99" t="s">
        <v>225</v>
      </c>
      <c r="E99" t="s">
        <v>213</v>
      </c>
      <c r="F99" t="s">
        <v>35</v>
      </c>
      <c r="G99">
        <v>13586</v>
      </c>
    </row>
    <row r="100" spans="2:7" ht="14.25" customHeight="1" x14ac:dyDescent="0.25">
      <c r="B100" s="1" t="s">
        <v>328</v>
      </c>
      <c r="C100" t="s">
        <v>18</v>
      </c>
      <c r="D100" t="s">
        <v>19</v>
      </c>
      <c r="E100" t="s">
        <v>8</v>
      </c>
      <c r="F100" t="s">
        <v>12</v>
      </c>
      <c r="G100">
        <v>8896</v>
      </c>
    </row>
    <row r="101" spans="2:7" ht="14.25" customHeight="1" x14ac:dyDescent="0.25">
      <c r="B101" s="1" t="s">
        <v>339</v>
      </c>
      <c r="C101" t="s">
        <v>42</v>
      </c>
      <c r="D101" t="s">
        <v>41</v>
      </c>
      <c r="E101" t="s">
        <v>8</v>
      </c>
      <c r="F101" t="s">
        <v>35</v>
      </c>
      <c r="G101">
        <v>15013</v>
      </c>
    </row>
    <row r="102" spans="2:7" ht="14.25" customHeight="1" x14ac:dyDescent="0.25">
      <c r="B102" s="1" t="s">
        <v>480</v>
      </c>
      <c r="C102" t="s">
        <v>210</v>
      </c>
      <c r="D102" t="s">
        <v>273</v>
      </c>
      <c r="E102" t="s">
        <v>244</v>
      </c>
      <c r="F102" t="s">
        <v>49</v>
      </c>
      <c r="G102">
        <v>10124</v>
      </c>
    </row>
    <row r="103" spans="2:7" ht="14.25" customHeight="1" x14ac:dyDescent="0.25">
      <c r="B103" s="1" t="s">
        <v>452</v>
      </c>
      <c r="C103" t="s">
        <v>232</v>
      </c>
      <c r="D103" t="s">
        <v>225</v>
      </c>
      <c r="E103" t="s">
        <v>213</v>
      </c>
      <c r="F103" t="s">
        <v>26</v>
      </c>
      <c r="G103">
        <v>11226</v>
      </c>
    </row>
    <row r="104" spans="2:7" ht="14.25" customHeight="1" x14ac:dyDescent="0.25">
      <c r="B104" s="1" t="s">
        <v>372</v>
      </c>
      <c r="C104" t="s">
        <v>103</v>
      </c>
      <c r="D104" t="s">
        <v>104</v>
      </c>
      <c r="E104" t="s">
        <v>56</v>
      </c>
      <c r="F104" t="s">
        <v>49</v>
      </c>
      <c r="G104">
        <v>9765</v>
      </c>
    </row>
    <row r="105" spans="2:7" ht="14.25" customHeight="1" x14ac:dyDescent="0.25">
      <c r="B105" s="1" t="s">
        <v>383</v>
      </c>
      <c r="C105" t="s">
        <v>124</v>
      </c>
      <c r="D105" t="s">
        <v>125</v>
      </c>
      <c r="E105" t="s">
        <v>511</v>
      </c>
      <c r="F105" t="s">
        <v>12</v>
      </c>
      <c r="G105">
        <v>8211</v>
      </c>
    </row>
    <row r="106" spans="2:7" ht="14.25" customHeight="1" x14ac:dyDescent="0.25">
      <c r="B106" s="1" t="s">
        <v>362</v>
      </c>
      <c r="C106" t="s">
        <v>87</v>
      </c>
      <c r="D106" t="s">
        <v>88</v>
      </c>
      <c r="E106" t="s">
        <v>56</v>
      </c>
      <c r="F106" t="s">
        <v>35</v>
      </c>
      <c r="G106">
        <v>21904</v>
      </c>
    </row>
    <row r="107" spans="2:7" ht="14.25" customHeight="1" x14ac:dyDescent="0.25">
      <c r="B107" s="1" t="s">
        <v>478</v>
      </c>
      <c r="C107" t="s">
        <v>41</v>
      </c>
      <c r="D107" t="s">
        <v>271</v>
      </c>
      <c r="E107" t="s">
        <v>244</v>
      </c>
      <c r="F107" t="s">
        <v>35</v>
      </c>
      <c r="G107">
        <v>12610</v>
      </c>
    </row>
    <row r="108" spans="2:7" ht="14.25" customHeight="1" x14ac:dyDescent="0.25">
      <c r="B108" s="1" t="s">
        <v>483</v>
      </c>
      <c r="C108" t="s">
        <v>278</v>
      </c>
      <c r="D108" t="s">
        <v>279</v>
      </c>
      <c r="E108" t="s">
        <v>280</v>
      </c>
      <c r="F108" t="s">
        <v>9</v>
      </c>
      <c r="G108">
        <v>222480</v>
      </c>
    </row>
    <row r="109" spans="2:7" ht="14.25" customHeight="1" x14ac:dyDescent="0.25">
      <c r="B109" s="1" t="s">
        <v>432</v>
      </c>
      <c r="C109" t="s">
        <v>208</v>
      </c>
      <c r="D109" t="s">
        <v>209</v>
      </c>
      <c r="E109" t="s">
        <v>187</v>
      </c>
      <c r="F109" t="s">
        <v>49</v>
      </c>
      <c r="G109">
        <v>7147</v>
      </c>
    </row>
    <row r="110" spans="2:7" ht="14.25" customHeight="1" x14ac:dyDescent="0.25">
      <c r="B110" s="1" t="s">
        <v>359</v>
      </c>
      <c r="C110" t="s">
        <v>81</v>
      </c>
      <c r="D110" t="s">
        <v>82</v>
      </c>
      <c r="E110" t="s">
        <v>56</v>
      </c>
      <c r="F110" t="s">
        <v>26</v>
      </c>
      <c r="G110">
        <v>12924</v>
      </c>
    </row>
    <row r="111" spans="2:7" ht="14.25" customHeight="1" x14ac:dyDescent="0.25">
      <c r="B111" s="1" t="s">
        <v>458</v>
      </c>
      <c r="C111" t="s">
        <v>237</v>
      </c>
      <c r="D111" t="s">
        <v>238</v>
      </c>
      <c r="E111" t="s">
        <v>227</v>
      </c>
      <c r="F111" t="s">
        <v>35</v>
      </c>
      <c r="G111">
        <v>17527</v>
      </c>
    </row>
    <row r="112" spans="2:7" ht="14.25" customHeight="1" x14ac:dyDescent="0.25">
      <c r="B112" s="1" t="s">
        <v>428</v>
      </c>
      <c r="C112" t="s">
        <v>201</v>
      </c>
      <c r="D112" t="s">
        <v>202</v>
      </c>
      <c r="E112" t="s">
        <v>187</v>
      </c>
      <c r="F112" t="s">
        <v>35</v>
      </c>
      <c r="G112">
        <v>12612</v>
      </c>
    </row>
    <row r="113" spans="2:7" ht="14.25" customHeight="1" x14ac:dyDescent="0.25">
      <c r="B113" s="1" t="s">
        <v>324</v>
      </c>
      <c r="C113" t="s">
        <v>6</v>
      </c>
      <c r="D113" t="s">
        <v>7</v>
      </c>
      <c r="E113" t="s">
        <v>8</v>
      </c>
      <c r="F113" t="s">
        <v>9</v>
      </c>
      <c r="G113">
        <v>19230</v>
      </c>
    </row>
    <row r="114" spans="2:7" ht="14.25" customHeight="1" x14ac:dyDescent="0.25">
      <c r="B114" s="1" t="s">
        <v>403</v>
      </c>
      <c r="C114" t="s">
        <v>160</v>
      </c>
      <c r="D114" t="s">
        <v>161</v>
      </c>
      <c r="E114" t="s">
        <v>146</v>
      </c>
      <c r="F114" t="s">
        <v>26</v>
      </c>
      <c r="G114">
        <v>12204</v>
      </c>
    </row>
    <row r="115" spans="2:7" ht="14.25" customHeight="1" x14ac:dyDescent="0.25">
      <c r="B115" s="1" t="s">
        <v>439</v>
      </c>
      <c r="C115" t="s">
        <v>221</v>
      </c>
      <c r="D115" t="s">
        <v>220</v>
      </c>
      <c r="E115" t="s">
        <v>213</v>
      </c>
      <c r="F115" t="s">
        <v>12</v>
      </c>
      <c r="G115">
        <v>10210</v>
      </c>
    </row>
    <row r="116" spans="2:7" ht="14.25" customHeight="1" x14ac:dyDescent="0.25">
      <c r="B116" s="1" t="s">
        <v>379</v>
      </c>
      <c r="C116" t="s">
        <v>116</v>
      </c>
      <c r="D116" t="s">
        <v>117</v>
      </c>
      <c r="E116" t="s">
        <v>107</v>
      </c>
      <c r="F116" t="s">
        <v>12</v>
      </c>
      <c r="G116">
        <v>7263</v>
      </c>
    </row>
    <row r="117" spans="2:7" ht="14.25" customHeight="1" x14ac:dyDescent="0.25">
      <c r="B117" s="1" t="s">
        <v>473</v>
      </c>
      <c r="C117" t="s">
        <v>262</v>
      </c>
      <c r="D117" t="s">
        <v>263</v>
      </c>
      <c r="E117" t="s">
        <v>514</v>
      </c>
      <c r="F117" t="s">
        <v>26</v>
      </c>
      <c r="G117">
        <v>14000</v>
      </c>
    </row>
    <row r="118" spans="2:7" ht="14.25" customHeight="1" x14ac:dyDescent="0.25">
      <c r="B118" s="1" t="s">
        <v>489</v>
      </c>
      <c r="C118" t="s">
        <v>292</v>
      </c>
      <c r="D118" t="s">
        <v>293</v>
      </c>
      <c r="E118" t="s">
        <v>280</v>
      </c>
      <c r="F118" t="s">
        <v>12</v>
      </c>
      <c r="G118">
        <v>10746</v>
      </c>
    </row>
    <row r="119" spans="2:7" ht="14.25" customHeight="1" x14ac:dyDescent="0.25">
      <c r="B119" s="1" t="s">
        <v>326</v>
      </c>
      <c r="C119" t="s">
        <v>13</v>
      </c>
      <c r="D119" t="s">
        <v>14</v>
      </c>
      <c r="E119" t="s">
        <v>15</v>
      </c>
      <c r="F119" t="s">
        <v>12</v>
      </c>
      <c r="G119">
        <v>8366</v>
      </c>
    </row>
    <row r="120" spans="2:7" ht="14.25" customHeight="1" x14ac:dyDescent="0.25">
      <c r="B120" s="1" t="s">
        <v>471</v>
      </c>
      <c r="C120" t="s">
        <v>258</v>
      </c>
      <c r="D120" t="s">
        <v>259</v>
      </c>
      <c r="E120" t="s">
        <v>244</v>
      </c>
      <c r="F120" t="s">
        <v>26</v>
      </c>
      <c r="G120">
        <v>16771</v>
      </c>
    </row>
    <row r="121" spans="2:7" ht="14.25" customHeight="1" x14ac:dyDescent="0.25">
      <c r="B121" s="1" t="s">
        <v>344</v>
      </c>
      <c r="C121" t="s">
        <v>52</v>
      </c>
      <c r="D121" t="s">
        <v>53</v>
      </c>
      <c r="E121" t="s">
        <v>15</v>
      </c>
      <c r="F121" t="s">
        <v>49</v>
      </c>
      <c r="G121">
        <v>12362</v>
      </c>
    </row>
    <row r="122" spans="2:7" ht="14.25" customHeight="1" x14ac:dyDescent="0.25">
      <c r="B122" s="1" t="s">
        <v>460</v>
      </c>
      <c r="C122" t="s">
        <v>182</v>
      </c>
      <c r="D122" t="s">
        <v>240</v>
      </c>
      <c r="E122" t="s">
        <v>227</v>
      </c>
      <c r="F122" t="s">
        <v>49</v>
      </c>
      <c r="G122">
        <v>12662</v>
      </c>
    </row>
    <row r="123" spans="2:7" ht="14.25" customHeight="1" x14ac:dyDescent="0.25">
      <c r="B123" s="1" t="s">
        <v>336</v>
      </c>
      <c r="C123" t="s">
        <v>36</v>
      </c>
      <c r="D123" t="s">
        <v>37</v>
      </c>
      <c r="E123" t="s">
        <v>8</v>
      </c>
      <c r="F123" t="s">
        <v>35</v>
      </c>
      <c r="G123">
        <v>22832</v>
      </c>
    </row>
    <row r="124" spans="2:7" ht="14.25" customHeight="1" x14ac:dyDescent="0.25">
      <c r="B124" s="1" t="s">
        <v>438</v>
      </c>
      <c r="C124" t="s">
        <v>219</v>
      </c>
      <c r="D124" t="s">
        <v>220</v>
      </c>
      <c r="E124" t="s">
        <v>213</v>
      </c>
      <c r="F124" t="s">
        <v>12</v>
      </c>
      <c r="G124">
        <v>13790</v>
      </c>
    </row>
    <row r="125" spans="2:7" ht="14.25" customHeight="1" x14ac:dyDescent="0.25">
      <c r="B125" s="1" t="s">
        <v>434</v>
      </c>
      <c r="C125" t="s">
        <v>211</v>
      </c>
      <c r="D125" t="s">
        <v>212</v>
      </c>
      <c r="E125" t="s">
        <v>213</v>
      </c>
      <c r="F125" t="s">
        <v>9</v>
      </c>
      <c r="G125">
        <v>23866</v>
      </c>
    </row>
    <row r="126" spans="2:7" ht="14.25" customHeight="1" x14ac:dyDescent="0.25">
      <c r="B126" s="1" t="s">
        <v>346</v>
      </c>
      <c r="C126" t="s">
        <v>57</v>
      </c>
      <c r="D126" t="s">
        <v>58</v>
      </c>
      <c r="E126" t="s">
        <v>56</v>
      </c>
      <c r="F126" t="s">
        <v>12</v>
      </c>
      <c r="G126">
        <v>8592</v>
      </c>
    </row>
    <row r="127" spans="2:7" ht="14.25" customHeight="1" x14ac:dyDescent="0.25">
      <c r="B127" s="1" t="s">
        <v>348</v>
      </c>
      <c r="C127" t="s">
        <v>60</v>
      </c>
      <c r="D127" t="s">
        <v>61</v>
      </c>
      <c r="E127" t="s">
        <v>56</v>
      </c>
      <c r="F127" t="s">
        <v>12</v>
      </c>
      <c r="G127">
        <v>10397</v>
      </c>
    </row>
    <row r="128" spans="2:7" ht="14.25" customHeight="1" x14ac:dyDescent="0.25">
      <c r="B128" s="1" t="s">
        <v>388</v>
      </c>
      <c r="C128" t="s">
        <v>134</v>
      </c>
      <c r="D128" t="s">
        <v>135</v>
      </c>
      <c r="E128" t="s">
        <v>512</v>
      </c>
      <c r="F128" t="s">
        <v>35</v>
      </c>
      <c r="G128">
        <v>22811</v>
      </c>
    </row>
    <row r="129" spans="2:7" ht="14.25" customHeight="1" x14ac:dyDescent="0.25">
      <c r="B129" s="1" t="s">
        <v>450</v>
      </c>
      <c r="C129" t="s">
        <v>230</v>
      </c>
      <c r="D129" t="s">
        <v>225</v>
      </c>
      <c r="E129" t="s">
        <v>227</v>
      </c>
      <c r="F129" t="s">
        <v>35</v>
      </c>
      <c r="G129">
        <v>13421</v>
      </c>
    </row>
    <row r="130" spans="2:7" ht="14.25" customHeight="1" x14ac:dyDescent="0.25">
      <c r="B130" s="1" t="s">
        <v>356</v>
      </c>
      <c r="C130" t="s">
        <v>75</v>
      </c>
      <c r="D130" t="s">
        <v>76</v>
      </c>
      <c r="E130" t="s">
        <v>56</v>
      </c>
      <c r="F130" t="s">
        <v>26</v>
      </c>
      <c r="G130">
        <v>14417</v>
      </c>
    </row>
    <row r="131" spans="2:7" ht="14.25" customHeight="1" x14ac:dyDescent="0.25">
      <c r="B131" s="1" t="s">
        <v>368</v>
      </c>
      <c r="C131" t="s">
        <v>29</v>
      </c>
      <c r="D131" t="s">
        <v>96</v>
      </c>
      <c r="E131" t="s">
        <v>56</v>
      </c>
      <c r="F131" t="s">
        <v>35</v>
      </c>
      <c r="G131">
        <v>13177</v>
      </c>
    </row>
    <row r="132" spans="2:7" ht="14.25" customHeight="1" x14ac:dyDescent="0.25">
      <c r="B132" s="1" t="s">
        <v>402</v>
      </c>
      <c r="C132" t="s">
        <v>158</v>
      </c>
      <c r="D132" t="s">
        <v>159</v>
      </c>
      <c r="E132" t="s">
        <v>146</v>
      </c>
      <c r="F132" t="s">
        <v>26</v>
      </c>
      <c r="G132">
        <v>11551</v>
      </c>
    </row>
    <row r="133" spans="2:7" ht="14.25" customHeight="1" x14ac:dyDescent="0.25">
      <c r="B133" s="1" t="s">
        <v>454</v>
      </c>
      <c r="C133" t="s">
        <v>22</v>
      </c>
      <c r="D133" t="s">
        <v>225</v>
      </c>
      <c r="E133" t="s">
        <v>213</v>
      </c>
      <c r="F133" t="s">
        <v>49</v>
      </c>
      <c r="G133">
        <v>8818</v>
      </c>
    </row>
    <row r="134" spans="2:7" ht="14.25" customHeight="1" x14ac:dyDescent="0.25">
      <c r="B134" s="1" t="s">
        <v>393</v>
      </c>
      <c r="C134" t="s">
        <v>142</v>
      </c>
      <c r="D134" t="s">
        <v>143</v>
      </c>
      <c r="E134" t="s">
        <v>107</v>
      </c>
      <c r="F134" t="s">
        <v>49</v>
      </c>
      <c r="G134">
        <v>11985</v>
      </c>
    </row>
    <row r="135" spans="2:7" ht="14.25" customHeight="1" x14ac:dyDescent="0.25">
      <c r="B135" s="1" t="s">
        <v>398</v>
      </c>
      <c r="C135" t="s">
        <v>103</v>
      </c>
      <c r="D135" t="s">
        <v>153</v>
      </c>
      <c r="E135" t="s">
        <v>146</v>
      </c>
      <c r="F135" t="s">
        <v>12</v>
      </c>
      <c r="G135">
        <v>11420</v>
      </c>
    </row>
    <row r="136" spans="2:7" ht="14.25" customHeight="1" x14ac:dyDescent="0.25">
      <c r="B136" s="1" t="s">
        <v>486</v>
      </c>
      <c r="C136" t="s">
        <v>285</v>
      </c>
      <c r="D136" t="s">
        <v>286</v>
      </c>
      <c r="E136" t="s">
        <v>280</v>
      </c>
      <c r="F136" t="s">
        <v>12</v>
      </c>
      <c r="G136">
        <v>7275</v>
      </c>
    </row>
    <row r="137" spans="2:7" ht="14.25" customHeight="1" x14ac:dyDescent="0.25">
      <c r="B137" s="1" t="s">
        <v>430</v>
      </c>
      <c r="C137" t="s">
        <v>205</v>
      </c>
      <c r="D137" t="s">
        <v>89</v>
      </c>
      <c r="E137" t="s">
        <v>187</v>
      </c>
      <c r="F137" t="s">
        <v>35</v>
      </c>
      <c r="G137">
        <v>15188</v>
      </c>
    </row>
    <row r="138" spans="2:7" ht="14.25" customHeight="1" x14ac:dyDescent="0.25">
      <c r="B138" s="1" t="s">
        <v>358</v>
      </c>
      <c r="C138" t="s">
        <v>79</v>
      </c>
      <c r="D138" t="s">
        <v>80</v>
      </c>
      <c r="E138" t="s">
        <v>56</v>
      </c>
      <c r="F138" t="s">
        <v>26</v>
      </c>
      <c r="G138">
        <v>12454</v>
      </c>
    </row>
    <row r="139" spans="2:7" ht="14.25" customHeight="1" x14ac:dyDescent="0.25">
      <c r="B139" s="1" t="s">
        <v>410</v>
      </c>
      <c r="C139" t="s">
        <v>173</v>
      </c>
      <c r="D139" t="s">
        <v>174</v>
      </c>
      <c r="E139" t="s">
        <v>146</v>
      </c>
      <c r="F139" t="s">
        <v>35</v>
      </c>
      <c r="G139">
        <v>17981</v>
      </c>
    </row>
    <row r="140" spans="2:7" ht="14.25" customHeight="1" x14ac:dyDescent="0.25">
      <c r="B140" s="1" t="s">
        <v>467</v>
      </c>
      <c r="C140" t="s">
        <v>251</v>
      </c>
      <c r="D140" t="s">
        <v>252</v>
      </c>
      <c r="E140" t="s">
        <v>244</v>
      </c>
      <c r="F140" t="s">
        <v>12</v>
      </c>
      <c r="G140">
        <v>10337</v>
      </c>
    </row>
    <row r="141" spans="2:7" ht="14.25" customHeight="1" x14ac:dyDescent="0.25">
      <c r="B141" s="1" t="s">
        <v>451</v>
      </c>
      <c r="C141" t="s">
        <v>231</v>
      </c>
      <c r="D141" t="s">
        <v>225</v>
      </c>
      <c r="E141" t="s">
        <v>213</v>
      </c>
      <c r="F141" t="s">
        <v>35</v>
      </c>
      <c r="G141">
        <v>13405</v>
      </c>
    </row>
    <row r="142" spans="2:7" ht="14.25" customHeight="1" x14ac:dyDescent="0.25">
      <c r="B142" s="1" t="s">
        <v>441</v>
      </c>
      <c r="C142" t="s">
        <v>208</v>
      </c>
      <c r="D142" t="s">
        <v>223</v>
      </c>
      <c r="E142" t="s">
        <v>213</v>
      </c>
      <c r="F142" t="s">
        <v>12</v>
      </c>
      <c r="G142">
        <v>9808</v>
      </c>
    </row>
    <row r="143" spans="2:7" ht="14.25" customHeight="1" x14ac:dyDescent="0.25">
      <c r="B143" s="1" t="s">
        <v>325</v>
      </c>
      <c r="C143" t="s">
        <v>10</v>
      </c>
      <c r="D143" t="s">
        <v>11</v>
      </c>
      <c r="E143" t="s">
        <v>8</v>
      </c>
      <c r="F143" t="s">
        <v>12</v>
      </c>
      <c r="G143">
        <v>7953</v>
      </c>
    </row>
    <row r="144" spans="2:7" ht="14.25" customHeight="1" x14ac:dyDescent="0.25">
      <c r="B144" s="1" t="s">
        <v>479</v>
      </c>
      <c r="C144" t="s">
        <v>97</v>
      </c>
      <c r="D144" t="s">
        <v>272</v>
      </c>
      <c r="E144" t="s">
        <v>244</v>
      </c>
      <c r="F144" t="s">
        <v>35</v>
      </c>
      <c r="G144">
        <v>20147</v>
      </c>
    </row>
    <row r="145" spans="2:7" ht="14.25" customHeight="1" x14ac:dyDescent="0.25">
      <c r="B145" s="1" t="s">
        <v>448</v>
      </c>
      <c r="C145" t="s">
        <v>179</v>
      </c>
      <c r="D145" t="s">
        <v>225</v>
      </c>
      <c r="E145" t="s">
        <v>213</v>
      </c>
      <c r="F145" t="s">
        <v>35</v>
      </c>
      <c r="G145">
        <v>16251</v>
      </c>
    </row>
    <row r="146" spans="2:7" ht="14.25" customHeight="1" x14ac:dyDescent="0.25">
      <c r="B146" s="1" t="s">
        <v>329</v>
      </c>
      <c r="C146" t="s">
        <v>20</v>
      </c>
      <c r="D146" t="s">
        <v>21</v>
      </c>
      <c r="E146" t="s">
        <v>8</v>
      </c>
      <c r="F146" t="s">
        <v>12</v>
      </c>
      <c r="G146">
        <v>8542</v>
      </c>
    </row>
    <row r="147" spans="2:7" ht="14.25" customHeight="1" x14ac:dyDescent="0.25">
      <c r="B147" s="1" t="s">
        <v>363</v>
      </c>
      <c r="C147" t="s">
        <v>89</v>
      </c>
      <c r="D147" t="s">
        <v>90</v>
      </c>
      <c r="E147" t="s">
        <v>56</v>
      </c>
      <c r="F147" t="s">
        <v>35</v>
      </c>
      <c r="G147">
        <v>13632</v>
      </c>
    </row>
    <row r="148" spans="2:7" ht="14.25" customHeight="1" x14ac:dyDescent="0.25">
      <c r="B148" s="1" t="s">
        <v>414</v>
      </c>
      <c r="C148" t="s">
        <v>134</v>
      </c>
      <c r="D148" t="s">
        <v>178</v>
      </c>
      <c r="E148" t="s">
        <v>146</v>
      </c>
      <c r="F148" t="s">
        <v>49</v>
      </c>
      <c r="G148">
        <v>12216</v>
      </c>
    </row>
    <row r="149" spans="2:7" ht="14.25" customHeight="1" x14ac:dyDescent="0.25">
      <c r="B149" s="1" t="s">
        <v>440</v>
      </c>
      <c r="C149" t="s">
        <v>222</v>
      </c>
      <c r="D149" t="s">
        <v>223</v>
      </c>
      <c r="E149" t="s">
        <v>213</v>
      </c>
      <c r="F149" t="s">
        <v>26</v>
      </c>
      <c r="G149">
        <v>15540</v>
      </c>
    </row>
    <row r="150" spans="2:7" ht="14.25" customHeight="1" x14ac:dyDescent="0.25">
      <c r="B150" s="1" t="s">
        <v>386</v>
      </c>
      <c r="C150" t="s">
        <v>130</v>
      </c>
      <c r="D150" t="s">
        <v>131</v>
      </c>
      <c r="E150" t="s">
        <v>107</v>
      </c>
      <c r="F150" t="s">
        <v>35</v>
      </c>
      <c r="G150">
        <v>15069</v>
      </c>
    </row>
    <row r="151" spans="2:7" ht="14.25" customHeight="1" x14ac:dyDescent="0.25">
      <c r="B151" s="1" t="s">
        <v>461</v>
      </c>
      <c r="C151" t="s">
        <v>241</v>
      </c>
      <c r="D151" t="s">
        <v>240</v>
      </c>
      <c r="E151" t="s">
        <v>227</v>
      </c>
      <c r="F151" t="s">
        <v>49</v>
      </c>
      <c r="G151">
        <v>7702</v>
      </c>
    </row>
    <row r="152" spans="2:7" ht="14.25" customHeight="1" x14ac:dyDescent="0.25">
      <c r="B152" s="1" t="s">
        <v>400</v>
      </c>
      <c r="C152" t="s">
        <v>156</v>
      </c>
      <c r="D152" t="s">
        <v>157</v>
      </c>
      <c r="E152" t="s">
        <v>146</v>
      </c>
      <c r="F152" t="s">
        <v>12</v>
      </c>
      <c r="G152">
        <v>11949</v>
      </c>
    </row>
    <row r="153" spans="2:7" ht="14.25" customHeight="1" x14ac:dyDescent="0.25">
      <c r="B153" s="1" t="s">
        <v>418</v>
      </c>
      <c r="C153" t="s">
        <v>184</v>
      </c>
      <c r="D153" t="s">
        <v>185</v>
      </c>
      <c r="E153" t="s">
        <v>146</v>
      </c>
      <c r="F153" t="s">
        <v>49</v>
      </c>
      <c r="G153">
        <v>12441</v>
      </c>
    </row>
    <row r="154" spans="2:7" ht="14.25" customHeight="1" x14ac:dyDescent="0.25">
      <c r="B154" s="1" t="s">
        <v>332</v>
      </c>
      <c r="C154" t="s">
        <v>27</v>
      </c>
      <c r="D154" t="s">
        <v>28</v>
      </c>
      <c r="E154" t="s">
        <v>8</v>
      </c>
      <c r="F154" t="s">
        <v>26</v>
      </c>
      <c r="G154">
        <v>14905</v>
      </c>
    </row>
    <row r="155" spans="2:7" ht="14.25" customHeight="1" x14ac:dyDescent="0.25">
      <c r="B155" s="1" t="s">
        <v>327</v>
      </c>
      <c r="C155" t="s">
        <v>16</v>
      </c>
      <c r="D155" t="s">
        <v>17</v>
      </c>
      <c r="E155" t="s">
        <v>8</v>
      </c>
      <c r="F155" t="s">
        <v>12</v>
      </c>
      <c r="G155">
        <v>7094</v>
      </c>
    </row>
    <row r="156" spans="2:7" ht="14.25" customHeight="1" x14ac:dyDescent="0.25">
      <c r="B156" s="1" t="s">
        <v>436</v>
      </c>
      <c r="C156" t="s">
        <v>216</v>
      </c>
      <c r="D156" t="s">
        <v>217</v>
      </c>
      <c r="E156" t="s">
        <v>213</v>
      </c>
      <c r="F156" t="s">
        <v>12</v>
      </c>
      <c r="G156">
        <v>12621</v>
      </c>
    </row>
    <row r="157" spans="2:7" ht="14.25" customHeight="1" x14ac:dyDescent="0.25">
      <c r="B157" s="1" t="s">
        <v>501</v>
      </c>
      <c r="C157" t="s">
        <v>197</v>
      </c>
      <c r="D157" t="s">
        <v>310</v>
      </c>
      <c r="E157" t="s">
        <v>280</v>
      </c>
      <c r="F157" t="s">
        <v>35</v>
      </c>
      <c r="G157">
        <v>15207</v>
      </c>
    </row>
    <row r="158" spans="2:7" ht="14.25" customHeight="1" x14ac:dyDescent="0.25">
      <c r="B158" s="1" t="s">
        <v>365</v>
      </c>
      <c r="C158" t="s">
        <v>92</v>
      </c>
      <c r="D158" t="s">
        <v>93</v>
      </c>
      <c r="E158" t="s">
        <v>56</v>
      </c>
      <c r="F158" t="s">
        <v>35</v>
      </c>
      <c r="G158">
        <v>18063</v>
      </c>
    </row>
    <row r="159" spans="2:7" ht="14.25" customHeight="1" x14ac:dyDescent="0.25">
      <c r="B159" s="1" t="s">
        <v>360</v>
      </c>
      <c r="C159" t="s">
        <v>83</v>
      </c>
      <c r="D159" t="s">
        <v>84</v>
      </c>
      <c r="E159" t="s">
        <v>56</v>
      </c>
      <c r="F159" t="s">
        <v>26</v>
      </c>
      <c r="G159">
        <v>10597</v>
      </c>
    </row>
    <row r="160" spans="2:7" ht="14.25" customHeight="1" x14ac:dyDescent="0.25">
      <c r="B160" s="1" t="s">
        <v>345</v>
      </c>
      <c r="C160" t="s">
        <v>54</v>
      </c>
      <c r="D160" t="s">
        <v>55</v>
      </c>
      <c r="E160" t="s">
        <v>56</v>
      </c>
      <c r="F160" t="s">
        <v>9</v>
      </c>
      <c r="G160">
        <v>21619</v>
      </c>
    </row>
    <row r="161" spans="2:7" ht="14.25" customHeight="1" x14ac:dyDescent="0.25">
      <c r="B161" s="1" t="s">
        <v>421</v>
      </c>
      <c r="C161" t="s">
        <v>189</v>
      </c>
      <c r="D161" t="s">
        <v>190</v>
      </c>
      <c r="E161" t="s">
        <v>187</v>
      </c>
      <c r="F161" t="s">
        <v>26</v>
      </c>
      <c r="G161">
        <v>1828</v>
      </c>
    </row>
    <row r="162" spans="2:7" ht="14.25" customHeight="1" x14ac:dyDescent="0.25">
      <c r="B162" s="1" t="s">
        <v>335</v>
      </c>
      <c r="C162" t="s">
        <v>33</v>
      </c>
      <c r="D162" t="s">
        <v>34</v>
      </c>
      <c r="E162" t="s">
        <v>8</v>
      </c>
      <c r="F162" t="s">
        <v>35</v>
      </c>
      <c r="G162">
        <v>12162</v>
      </c>
    </row>
    <row r="163" spans="2:7" ht="14.25" customHeight="1" x14ac:dyDescent="0.25">
      <c r="B163" s="1" t="s">
        <v>409</v>
      </c>
      <c r="C163" t="s">
        <v>168</v>
      </c>
      <c r="D163" t="s">
        <v>172</v>
      </c>
      <c r="E163" t="s">
        <v>146</v>
      </c>
      <c r="F163" t="s">
        <v>35</v>
      </c>
      <c r="G163">
        <v>19259</v>
      </c>
    </row>
    <row r="164" spans="2:7" ht="14.25" customHeight="1" x14ac:dyDescent="0.25">
      <c r="B164" s="1" t="s">
        <v>481</v>
      </c>
      <c r="C164" t="s">
        <v>274</v>
      </c>
      <c r="D164" t="s">
        <v>275</v>
      </c>
      <c r="E164" t="s">
        <v>244</v>
      </c>
      <c r="F164" t="s">
        <v>49</v>
      </c>
      <c r="G164">
        <v>7914</v>
      </c>
    </row>
    <row r="165" spans="2:7" ht="14.25" customHeight="1" x14ac:dyDescent="0.25">
      <c r="B165" s="1" t="s">
        <v>470</v>
      </c>
      <c r="C165" t="s">
        <v>256</v>
      </c>
      <c r="D165" t="s">
        <v>257</v>
      </c>
      <c r="E165" t="s">
        <v>244</v>
      </c>
      <c r="F165" t="s">
        <v>12</v>
      </c>
      <c r="G165">
        <v>12935</v>
      </c>
    </row>
    <row r="166" spans="2:7" ht="14.25" customHeight="1" x14ac:dyDescent="0.25">
      <c r="B166" s="1" t="s">
        <v>391</v>
      </c>
      <c r="C166" t="s">
        <v>138</v>
      </c>
      <c r="D166" t="s">
        <v>139</v>
      </c>
      <c r="E166" t="s">
        <v>107</v>
      </c>
      <c r="F166" t="s">
        <v>49</v>
      </c>
      <c r="G166">
        <v>10342</v>
      </c>
    </row>
    <row r="167" spans="2:7" ht="14.25" customHeight="1" x14ac:dyDescent="0.25">
      <c r="B167" s="1" t="s">
        <v>482</v>
      </c>
      <c r="C167" t="s">
        <v>276</v>
      </c>
      <c r="D167" t="s">
        <v>277</v>
      </c>
      <c r="E167" t="s">
        <v>244</v>
      </c>
      <c r="F167" t="s">
        <v>49</v>
      </c>
      <c r="G167">
        <v>10197</v>
      </c>
    </row>
    <row r="168" spans="2:7" ht="14.25" customHeight="1" x14ac:dyDescent="0.25">
      <c r="B168" s="1" t="s">
        <v>376</v>
      </c>
      <c r="C168" t="s">
        <v>110</v>
      </c>
      <c r="D168" t="s">
        <v>111</v>
      </c>
      <c r="E168" t="s">
        <v>107</v>
      </c>
      <c r="F168" t="s">
        <v>12</v>
      </c>
      <c r="G168">
        <v>13560</v>
      </c>
    </row>
    <row r="169" spans="2:7" ht="14.25" customHeight="1" x14ac:dyDescent="0.25">
      <c r="B169" s="1" t="s">
        <v>396</v>
      </c>
      <c r="C169" t="s">
        <v>149</v>
      </c>
      <c r="D169" t="s">
        <v>150</v>
      </c>
      <c r="E169" t="s">
        <v>146</v>
      </c>
      <c r="F169" t="s">
        <v>12</v>
      </c>
      <c r="G169">
        <v>8979</v>
      </c>
    </row>
    <row r="170" spans="2:7" ht="14.25" customHeight="1" x14ac:dyDescent="0.25">
      <c r="B170" s="1" t="s">
        <v>396</v>
      </c>
      <c r="C170" t="s">
        <v>149</v>
      </c>
      <c r="D170" t="s">
        <v>150</v>
      </c>
      <c r="E170" t="s">
        <v>146</v>
      </c>
      <c r="F170" t="s">
        <v>12</v>
      </c>
      <c r="G170">
        <v>8979</v>
      </c>
    </row>
    <row r="171" spans="2:7" ht="14.25" customHeight="1" x14ac:dyDescent="0.25">
      <c r="B171" s="1" t="s">
        <v>385</v>
      </c>
      <c r="C171" t="s">
        <v>128</v>
      </c>
      <c r="D171" t="s">
        <v>129</v>
      </c>
      <c r="E171" t="s">
        <v>107</v>
      </c>
      <c r="F171" t="s">
        <v>26</v>
      </c>
      <c r="G171">
        <v>8022</v>
      </c>
    </row>
    <row r="172" spans="2:7" ht="14.25" customHeight="1" x14ac:dyDescent="0.25">
      <c r="B172" s="1" t="s">
        <v>415</v>
      </c>
      <c r="C172" t="s">
        <v>179</v>
      </c>
      <c r="D172" t="s">
        <v>180</v>
      </c>
      <c r="E172" t="s">
        <v>146</v>
      </c>
      <c r="F172" t="s">
        <v>49</v>
      </c>
      <c r="G172">
        <v>11615</v>
      </c>
    </row>
    <row r="173" spans="2:7" ht="14.25" customHeight="1" x14ac:dyDescent="0.25">
      <c r="B173" s="1" t="s">
        <v>487</v>
      </c>
      <c r="C173" t="s">
        <v>287</v>
      </c>
      <c r="D173" t="s">
        <v>288</v>
      </c>
      <c r="E173" t="s">
        <v>289</v>
      </c>
      <c r="F173" t="s">
        <v>12</v>
      </c>
      <c r="G173">
        <v>7688</v>
      </c>
    </row>
    <row r="174" spans="2:7" ht="14.25" customHeight="1" x14ac:dyDescent="0.25">
      <c r="B174" s="1" t="s">
        <v>395</v>
      </c>
      <c r="C174" t="s">
        <v>147</v>
      </c>
      <c r="D174" t="s">
        <v>148</v>
      </c>
      <c r="E174" t="s">
        <v>146</v>
      </c>
      <c r="F174" t="s">
        <v>12</v>
      </c>
      <c r="G174">
        <v>13299</v>
      </c>
    </row>
    <row r="175" spans="2:7" ht="14.25" customHeight="1" x14ac:dyDescent="0.25">
      <c r="B175" s="1" t="s">
        <v>493</v>
      </c>
      <c r="C175" t="s">
        <v>122</v>
      </c>
      <c r="D175" t="s">
        <v>299</v>
      </c>
      <c r="E175" t="s">
        <v>280</v>
      </c>
      <c r="F175" t="s">
        <v>12</v>
      </c>
      <c r="G175">
        <v>13722</v>
      </c>
    </row>
    <row r="176" spans="2:7" ht="14.25" customHeight="1" x14ac:dyDescent="0.25">
      <c r="B176" s="1" t="s">
        <v>459</v>
      </c>
      <c r="C176" t="s">
        <v>239</v>
      </c>
      <c r="D176" t="s">
        <v>240</v>
      </c>
      <c r="E176" t="s">
        <v>227</v>
      </c>
      <c r="F176" t="s">
        <v>35</v>
      </c>
      <c r="G176">
        <v>13695</v>
      </c>
    </row>
    <row r="177" spans="2:7" ht="14.25" customHeight="1" x14ac:dyDescent="0.25">
      <c r="B177" s="1" t="s">
        <v>343</v>
      </c>
      <c r="C177" t="s">
        <v>50</v>
      </c>
      <c r="D177" t="s">
        <v>51</v>
      </c>
      <c r="E177" t="s">
        <v>15</v>
      </c>
      <c r="F177" t="s">
        <v>49</v>
      </c>
      <c r="G177">
        <v>7619</v>
      </c>
    </row>
    <row r="178" spans="2:7" ht="14.25" customHeight="1" x14ac:dyDescent="0.25">
      <c r="B178" s="1" t="s">
        <v>401</v>
      </c>
      <c r="C178" t="s">
        <v>47</v>
      </c>
      <c r="D178" t="s">
        <v>157</v>
      </c>
      <c r="E178" t="s">
        <v>146</v>
      </c>
      <c r="F178" t="s">
        <v>26</v>
      </c>
      <c r="G178">
        <v>8530</v>
      </c>
    </row>
    <row r="179" spans="2:7" ht="14.25" customHeight="1" x14ac:dyDescent="0.25">
      <c r="B179" s="1" t="s">
        <v>455</v>
      </c>
      <c r="C179" t="s">
        <v>234</v>
      </c>
      <c r="D179" t="s">
        <v>225</v>
      </c>
      <c r="E179" t="s">
        <v>213</v>
      </c>
      <c r="F179" t="s">
        <v>49</v>
      </c>
      <c r="G179">
        <v>7892</v>
      </c>
    </row>
    <row r="180" spans="2:7" ht="14.25" customHeight="1" x14ac:dyDescent="0.25">
      <c r="B180" s="1" t="s">
        <v>417</v>
      </c>
      <c r="C180" t="s">
        <v>182</v>
      </c>
      <c r="D180" t="s">
        <v>183</v>
      </c>
      <c r="E180" t="s">
        <v>146</v>
      </c>
      <c r="F180" t="s">
        <v>49</v>
      </c>
      <c r="G180">
        <v>7819</v>
      </c>
    </row>
    <row r="181" spans="2:7" ht="14.25" customHeight="1" x14ac:dyDescent="0.25">
      <c r="B181" s="1" t="s">
        <v>381</v>
      </c>
      <c r="C181" t="s">
        <v>120</v>
      </c>
      <c r="D181" t="s">
        <v>121</v>
      </c>
      <c r="E181" t="s">
        <v>107</v>
      </c>
      <c r="F181" t="s">
        <v>12</v>
      </c>
      <c r="G181">
        <v>12210</v>
      </c>
    </row>
    <row r="182" spans="2:7" ht="14.25" customHeight="1" x14ac:dyDescent="0.25">
      <c r="B182" s="1" t="s">
        <v>472</v>
      </c>
      <c r="C182" t="s">
        <v>260</v>
      </c>
      <c r="D182" t="s">
        <v>261</v>
      </c>
      <c r="E182" t="s">
        <v>244</v>
      </c>
      <c r="F182" t="s">
        <v>26</v>
      </c>
      <c r="G182">
        <v>9265</v>
      </c>
    </row>
    <row r="183" spans="2:7" ht="14.25" customHeight="1" x14ac:dyDescent="0.25">
      <c r="B183" s="1" t="s">
        <v>387</v>
      </c>
      <c r="C183" t="s">
        <v>132</v>
      </c>
      <c r="D183" t="s">
        <v>133</v>
      </c>
      <c r="E183" t="s">
        <v>512</v>
      </c>
      <c r="F183" t="s">
        <v>35</v>
      </c>
      <c r="G183">
        <v>16746</v>
      </c>
    </row>
    <row r="184" spans="2:7" ht="14.25" customHeight="1" x14ac:dyDescent="0.25">
      <c r="B184" s="1" t="s">
        <v>504</v>
      </c>
      <c r="C184" t="s">
        <v>315</v>
      </c>
      <c r="D184" t="s">
        <v>316</v>
      </c>
      <c r="E184" t="s">
        <v>280</v>
      </c>
      <c r="F184" t="s">
        <v>35</v>
      </c>
      <c r="G184">
        <v>23955</v>
      </c>
    </row>
    <row r="185" spans="2:7" ht="14.25" customHeight="1" x14ac:dyDescent="0.25">
      <c r="B185" s="1" t="s">
        <v>377</v>
      </c>
      <c r="C185" t="s">
        <v>112</v>
      </c>
      <c r="D185" t="s">
        <v>113</v>
      </c>
      <c r="E185" t="s">
        <v>107</v>
      </c>
      <c r="F185" t="s">
        <v>12</v>
      </c>
      <c r="G185">
        <v>9297</v>
      </c>
    </row>
    <row r="186" spans="2:7" ht="14.25" customHeight="1" x14ac:dyDescent="0.25">
      <c r="B186" s="1" t="s">
        <v>444</v>
      </c>
      <c r="C186" t="s">
        <v>226</v>
      </c>
      <c r="D186" t="s">
        <v>225</v>
      </c>
      <c r="E186" t="s">
        <v>227</v>
      </c>
      <c r="F186" t="s">
        <v>9</v>
      </c>
      <c r="G186">
        <v>21600</v>
      </c>
    </row>
    <row r="187" spans="2:7" ht="14.25" customHeight="1" x14ac:dyDescent="0.25">
      <c r="B187" s="1" t="s">
        <v>498</v>
      </c>
      <c r="C187" t="s">
        <v>306</v>
      </c>
      <c r="D187" t="s">
        <v>307</v>
      </c>
      <c r="E187" t="s">
        <v>280</v>
      </c>
      <c r="F187" t="s">
        <v>26</v>
      </c>
      <c r="G187">
        <v>11929</v>
      </c>
    </row>
    <row r="188" spans="2:7" ht="14.25" customHeight="1" x14ac:dyDescent="0.25">
      <c r="B188" s="1" t="s">
        <v>445</v>
      </c>
      <c r="C188" t="s">
        <v>228</v>
      </c>
      <c r="D188" t="s">
        <v>225</v>
      </c>
      <c r="E188" t="s">
        <v>227</v>
      </c>
      <c r="F188" t="s">
        <v>26</v>
      </c>
      <c r="G188">
        <v>16978</v>
      </c>
    </row>
    <row r="189" spans="2:7" ht="14.25" customHeight="1" x14ac:dyDescent="0.25">
      <c r="B189" s="1" t="s">
        <v>380</v>
      </c>
      <c r="C189" t="s">
        <v>118</v>
      </c>
      <c r="D189" t="s">
        <v>119</v>
      </c>
      <c r="E189" t="s">
        <v>107</v>
      </c>
      <c r="F189" t="s">
        <v>12</v>
      </c>
      <c r="G189">
        <v>9159</v>
      </c>
    </row>
    <row r="190" spans="2:7" ht="14.25" customHeight="1" x14ac:dyDescent="0.25">
      <c r="B190" s="1" t="s">
        <v>382</v>
      </c>
      <c r="C190" t="s">
        <v>122</v>
      </c>
      <c r="D190" t="s">
        <v>123</v>
      </c>
      <c r="E190" t="s">
        <v>511</v>
      </c>
      <c r="F190" t="s">
        <v>12</v>
      </c>
      <c r="G190">
        <v>8426</v>
      </c>
    </row>
    <row r="191" spans="2:7" x14ac:dyDescent="0.25">
      <c r="B191" s="1" t="s">
        <v>394</v>
      </c>
      <c r="C191" t="s">
        <v>144</v>
      </c>
      <c r="D191" t="s">
        <v>145</v>
      </c>
      <c r="E191" t="s">
        <v>146</v>
      </c>
      <c r="F191" t="s">
        <v>9</v>
      </c>
      <c r="G191">
        <v>19505</v>
      </c>
    </row>
  </sheetData>
  <sortState xmlns:xlrd2="http://schemas.microsoft.com/office/spreadsheetml/2017/richdata2" ref="B3:G191">
    <sortCondition ref="B3"/>
  </sortState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1D47-0427-4EB2-90C8-F4FCBFD8D601}">
  <dimension ref="A1"/>
  <sheetViews>
    <sheetView rightToLeft="1" tabSelected="1" workbookViewId="0">
      <selection activeCell="A12" sqref="A12"/>
    </sheetView>
  </sheetViews>
  <sheetFormatPr defaultRowHeight="13.8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194D4-55F7-4AFA-A826-7215443B6644}">
  <dimension ref="B2:K191"/>
  <sheetViews>
    <sheetView rightToLeft="1" workbookViewId="0">
      <selection activeCell="K3" sqref="K3"/>
    </sheetView>
  </sheetViews>
  <sheetFormatPr defaultRowHeight="13.8" x14ac:dyDescent="0.25"/>
  <cols>
    <col min="2" max="2" width="13.69921875" style="1" customWidth="1"/>
    <col min="3" max="3" width="9.09765625" customWidth="1"/>
    <col min="4" max="4" width="11.5" bestFit="1" customWidth="1"/>
    <col min="5" max="5" width="10.3984375" bestFit="1" customWidth="1"/>
    <col min="6" max="6" width="7.69921875" bestFit="1" customWidth="1"/>
    <col min="7" max="7" width="15.5" bestFit="1" customWidth="1"/>
    <col min="8" max="8" width="8.59765625" customWidth="1"/>
    <col min="9" max="9" width="11.5" bestFit="1" customWidth="1"/>
    <col min="10" max="10" width="19.69921875" bestFit="1" customWidth="1"/>
    <col min="11" max="11" width="10.5" bestFit="1" customWidth="1"/>
  </cols>
  <sheetData>
    <row r="2" spans="2:11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515</v>
      </c>
      <c r="I2" s="2" t="s">
        <v>516</v>
      </c>
      <c r="J2" s="2" t="s">
        <v>517</v>
      </c>
      <c r="K2" s="2" t="s">
        <v>518</v>
      </c>
    </row>
    <row r="3" spans="2:11" ht="14.25" hidden="1" customHeight="1" x14ac:dyDescent="0.25">
      <c r="B3" s="1" t="s">
        <v>483</v>
      </c>
      <c r="C3" t="s">
        <v>278</v>
      </c>
      <c r="D3" t="s">
        <v>279</v>
      </c>
      <c r="E3" t="s">
        <v>280</v>
      </c>
      <c r="F3" t="s">
        <v>9</v>
      </c>
      <c r="G3">
        <v>222480</v>
      </c>
      <c r="H3">
        <f>0.65*טבלה24[[#This Row],[שכר חודשי ברוטו]]</f>
        <v>144612</v>
      </c>
      <c r="I3" t="str">
        <f>IF(טבלה24[[#This Row],[שכר חודשי ברוטו]]&gt;=20147,"גבוה","נמוך")</f>
        <v>גבוה</v>
      </c>
      <c r="J3" t="str">
        <f>_xlfn.CONCAT(טבלה24[[#This Row],[שם פרטי]],"-",טבלה24[[#This Row],[סניף]],"-",טבלה24[[#This Row],[תפקיד]])</f>
        <v>דניאלה-תל אביב-מנהל</v>
      </c>
      <c r="K3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4" spans="2:11" ht="14.25" hidden="1" customHeight="1" x14ac:dyDescent="0.25">
      <c r="B4" s="1" t="s">
        <v>462</v>
      </c>
      <c r="C4" t="s">
        <v>242</v>
      </c>
      <c r="D4" t="s">
        <v>243</v>
      </c>
      <c r="E4" t="s">
        <v>513</v>
      </c>
      <c r="F4" t="s">
        <v>9</v>
      </c>
      <c r="G4">
        <v>190899</v>
      </c>
      <c r="H4">
        <f>0.65*טבלה24[[#This Row],[שכר חודשי ברוטו]]</f>
        <v>124084.35</v>
      </c>
      <c r="I4" t="str">
        <f>IF(טבלה24[[#This Row],[שכר חודשי ברוטו]]&gt;=20147,"גבוה","נמוך")</f>
        <v>גבוה</v>
      </c>
      <c r="J4" t="str">
        <f>_xlfn.CONCAT(טבלה24[[#This Row],[שם פרטי]],"-",טבלה24[[#This Row],[סניף]],"-",טבלה24[[#This Row],[תפקיד]])</f>
        <v>סיון-ראשון לציון-מנהל</v>
      </c>
      <c r="K4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5" spans="2:11" ht="14.25" hidden="1" customHeight="1" x14ac:dyDescent="0.25">
      <c r="B5" s="1" t="s">
        <v>504</v>
      </c>
      <c r="C5" t="s">
        <v>315</v>
      </c>
      <c r="D5" t="s">
        <v>316</v>
      </c>
      <c r="E5" t="s">
        <v>280</v>
      </c>
      <c r="F5" t="s">
        <v>35</v>
      </c>
      <c r="G5">
        <v>23955</v>
      </c>
      <c r="H5">
        <f>0.65*טבלה24[[#This Row],[שכר חודשי ברוטו]]</f>
        <v>15570.75</v>
      </c>
      <c r="I5" t="str">
        <f>IF(טבלה24[[#This Row],[שכר חודשי ברוטו]]&gt;=20147,"גבוה","נמוך")</f>
        <v>גבוה</v>
      </c>
      <c r="J5" t="str">
        <f>_xlfn.CONCAT(טבלה24[[#This Row],[שם פרטי]],"-",טבלה24[[#This Row],[סניף]],"-",טבלה24[[#This Row],[תפקיד]])</f>
        <v>אבנגליה-תל אביב-מכירות</v>
      </c>
      <c r="K5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6" spans="2:11" ht="14.25" hidden="1" customHeight="1" x14ac:dyDescent="0.25">
      <c r="B6" s="1" t="s">
        <v>443</v>
      </c>
      <c r="C6" t="s">
        <v>208</v>
      </c>
      <c r="D6" t="s">
        <v>225</v>
      </c>
      <c r="E6" t="s">
        <v>213</v>
      </c>
      <c r="F6" t="s">
        <v>35</v>
      </c>
      <c r="G6">
        <v>23897</v>
      </c>
      <c r="H6">
        <f>0.65*טבלה24[[#This Row],[שכר חודשי ברוטו]]</f>
        <v>15533.050000000001</v>
      </c>
      <c r="I6" t="str">
        <f>IF(טבלה24[[#This Row],[שכר חודשי ברוטו]]&gt;=20147,"גבוה","נמוך")</f>
        <v>גבוה</v>
      </c>
      <c r="J6" t="str">
        <f>_xlfn.CONCAT(טבלה24[[#This Row],[שם פרטי]],"-",טבלה24[[#This Row],[סניף]],"-",טבלה24[[#This Row],[תפקיד]])</f>
        <v>רועי-יבנה-מכירות</v>
      </c>
      <c r="K6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7" spans="2:11" ht="14.25" hidden="1" customHeight="1" x14ac:dyDescent="0.25">
      <c r="B7" s="1" t="s">
        <v>434</v>
      </c>
      <c r="C7" t="s">
        <v>211</v>
      </c>
      <c r="D7" t="s">
        <v>212</v>
      </c>
      <c r="E7" t="s">
        <v>213</v>
      </c>
      <c r="F7" t="s">
        <v>9</v>
      </c>
      <c r="G7">
        <v>23866</v>
      </c>
      <c r="H7">
        <f>0.65*טבלה24[[#This Row],[שכר חודשי ברוטו]]</f>
        <v>15512.9</v>
      </c>
      <c r="I7" t="str">
        <f>IF(טבלה24[[#This Row],[שכר חודשי ברוטו]]&gt;=20147,"גבוה","נמוך")</f>
        <v>גבוה</v>
      </c>
      <c r="J7" t="str">
        <f>_xlfn.CONCAT(טבלה24[[#This Row],[שם פרטי]],"-",טבלה24[[#This Row],[סניף]],"-",טבלה24[[#This Row],[תפקיד]])</f>
        <v>גבריאל-יבנה-מנהל</v>
      </c>
      <c r="K7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8" spans="2:11" ht="14.25" hidden="1" customHeight="1" x14ac:dyDescent="0.25">
      <c r="B8" s="1" t="s">
        <v>373</v>
      </c>
      <c r="C8" t="s">
        <v>105</v>
      </c>
      <c r="D8" t="s">
        <v>106</v>
      </c>
      <c r="E8" t="s">
        <v>107</v>
      </c>
      <c r="F8" t="s">
        <v>9</v>
      </c>
      <c r="G8">
        <v>23425</v>
      </c>
      <c r="H8">
        <f>0.65*טבלה24[[#This Row],[שכר חודשי ברוטו]]</f>
        <v>15226.25</v>
      </c>
      <c r="I8" t="str">
        <f>IF(טבלה24[[#This Row],[שכר חודשי ברוטו]]&gt;=20147,"גבוה","נמוך")</f>
        <v>גבוה</v>
      </c>
      <c r="J8" t="str">
        <f>_xlfn.CONCAT(טבלה24[[#This Row],[שם פרטי]],"-",טבלה24[[#This Row],[סניף]],"-",טבלה24[[#This Row],[תפקיד]])</f>
        <v>דמיטרי-פתח תקוה-מנהל</v>
      </c>
      <c r="K8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9" spans="2:11" ht="14.25" customHeight="1" x14ac:dyDescent="0.25">
      <c r="B9" s="1" t="s">
        <v>413</v>
      </c>
      <c r="C9" t="s">
        <v>85</v>
      </c>
      <c r="D9" t="s">
        <v>177</v>
      </c>
      <c r="E9" t="s">
        <v>146</v>
      </c>
      <c r="F9" t="s">
        <v>35</v>
      </c>
      <c r="G9">
        <v>23129</v>
      </c>
      <c r="H9">
        <f>0.65*טבלה24[[#This Row],[שכר חודשי ברוטו]]</f>
        <v>15033.85</v>
      </c>
      <c r="I9" t="str">
        <f>IF(טבלה24[[#This Row],[שכר חודשי ברוטו]]&gt;=20147,"גבוה","נמוך")</f>
        <v>גבוה</v>
      </c>
      <c r="J9" t="str">
        <f>_xlfn.CONCAT(טבלה24[[#This Row],[שם פרטי]],"-",טבלה24[[#This Row],[סניף]],"-",טבלה24[[#This Row],[תפקיד]])</f>
        <v>סהר-חדרה-מכירות</v>
      </c>
      <c r="K9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0" spans="2:11" ht="14.25" hidden="1" customHeight="1" x14ac:dyDescent="0.25">
      <c r="B10" s="1" t="s">
        <v>336</v>
      </c>
      <c r="C10" t="s">
        <v>36</v>
      </c>
      <c r="D10" t="s">
        <v>37</v>
      </c>
      <c r="E10" t="s">
        <v>8</v>
      </c>
      <c r="F10" t="s">
        <v>35</v>
      </c>
      <c r="G10">
        <v>22832</v>
      </c>
      <c r="H10">
        <f>0.65*טבלה24[[#This Row],[שכר חודשי ברוטו]]</f>
        <v>14840.800000000001</v>
      </c>
      <c r="I10" t="str">
        <f>IF(טבלה24[[#This Row],[שכר חודשי ברוטו]]&gt;=20147,"גבוה","נמוך")</f>
        <v>גבוה</v>
      </c>
      <c r="J10" t="str">
        <f>_xlfn.CONCAT(טבלה24[[#This Row],[שם פרטי]],"-",טבלה24[[#This Row],[סניף]],"-",טבלה24[[#This Row],[תפקיד]])</f>
        <v>אדיר-ירושלים-מכירות</v>
      </c>
      <c r="K10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1" spans="2:11" ht="14.25" hidden="1" customHeight="1" x14ac:dyDescent="0.25">
      <c r="B11" s="1" t="s">
        <v>388</v>
      </c>
      <c r="C11" t="s">
        <v>134</v>
      </c>
      <c r="D11" t="s">
        <v>135</v>
      </c>
      <c r="E11" t="s">
        <v>107</v>
      </c>
      <c r="F11" t="s">
        <v>35</v>
      </c>
      <c r="G11">
        <v>22811</v>
      </c>
      <c r="H11">
        <f>0.65*טבלה24[[#This Row],[שכר חודשי ברוטו]]</f>
        <v>14827.15</v>
      </c>
      <c r="I11" t="str">
        <f>IF(טבלה24[[#This Row],[שכר חודשי ברוטו]]&gt;=20147,"גבוה","נמוך")</f>
        <v>גבוה</v>
      </c>
      <c r="J11" t="str">
        <f>_xlfn.CONCAT(טבלה24[[#This Row],[שם פרטי]],"-",טבלה24[[#This Row],[סניף]],"-",טבלה24[[#This Row],[תפקיד]])</f>
        <v>בן-פתח תקוה-מכירות</v>
      </c>
      <c r="K11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2" spans="2:11" ht="14.25" customHeight="1" x14ac:dyDescent="0.25">
      <c r="B12" s="1" t="s">
        <v>362</v>
      </c>
      <c r="C12" t="s">
        <v>87</v>
      </c>
      <c r="D12" t="s">
        <v>88</v>
      </c>
      <c r="E12" t="s">
        <v>56</v>
      </c>
      <c r="F12" t="s">
        <v>35</v>
      </c>
      <c r="G12">
        <v>21904</v>
      </c>
      <c r="H12">
        <f>0.65*טבלה24[[#This Row],[שכר חודשי ברוטו]]</f>
        <v>14237.6</v>
      </c>
      <c r="I12" t="str">
        <f>IF(טבלה24[[#This Row],[שכר חודשי ברוטו]]&gt;=20147,"גבוה","נמוך")</f>
        <v>גבוה</v>
      </c>
      <c r="J12" t="str">
        <f>_xlfn.CONCAT(טבלה24[[#This Row],[שם פרטי]],"-",טבלה24[[#This Row],[סניף]],"-",טבלה24[[#This Row],[תפקיד]])</f>
        <v>נדאל-חיפה-מכירות</v>
      </c>
      <c r="K12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3" spans="2:11" ht="14.25" customHeight="1" x14ac:dyDescent="0.25">
      <c r="B13" s="1" t="s">
        <v>366</v>
      </c>
      <c r="C13" t="s">
        <v>31</v>
      </c>
      <c r="D13" t="s">
        <v>94</v>
      </c>
      <c r="E13" t="s">
        <v>56</v>
      </c>
      <c r="F13" t="s">
        <v>35</v>
      </c>
      <c r="G13">
        <v>21808</v>
      </c>
      <c r="H13">
        <f>0.65*טבלה24[[#This Row],[שכר חודשי ברוטו]]</f>
        <v>14175.2</v>
      </c>
      <c r="I13" t="str">
        <f>IF(טבלה24[[#This Row],[שכר חודשי ברוטו]]&gt;=20147,"גבוה","נמוך")</f>
        <v>גבוה</v>
      </c>
      <c r="J13" t="str">
        <f>_xlfn.CONCAT(טבלה24[[#This Row],[שם פרטי]],"-",טבלה24[[#This Row],[סניף]],"-",טבלה24[[#This Row],[תפקיד]])</f>
        <v>אביחי-חיפה-מכירות</v>
      </c>
      <c r="K13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4" spans="2:11" ht="14.25" customHeight="1" x14ac:dyDescent="0.25">
      <c r="B14" s="1" t="s">
        <v>345</v>
      </c>
      <c r="C14" t="s">
        <v>54</v>
      </c>
      <c r="D14" t="s">
        <v>55</v>
      </c>
      <c r="E14" t="s">
        <v>56</v>
      </c>
      <c r="F14" t="s">
        <v>9</v>
      </c>
      <c r="G14">
        <v>21619</v>
      </c>
      <c r="H14">
        <f>0.65*טבלה24[[#This Row],[שכר חודשי ברוטו]]</f>
        <v>14052.35</v>
      </c>
      <c r="I14" t="str">
        <f>IF(טבלה24[[#This Row],[שכר חודשי ברוטו]]&gt;=20147,"גבוה","נמוך")</f>
        <v>גבוה</v>
      </c>
      <c r="J14" t="str">
        <f>_xlfn.CONCAT(טבלה24[[#This Row],[שם פרטי]],"-",טבלה24[[#This Row],[סניף]],"-",טבלה24[[#This Row],[תפקיד]])</f>
        <v>רותי-חיפה-מנהל</v>
      </c>
      <c r="K14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5" spans="2:11" ht="14.25" customHeight="1" x14ac:dyDescent="0.25">
      <c r="B15" s="1" t="s">
        <v>444</v>
      </c>
      <c r="C15" t="s">
        <v>226</v>
      </c>
      <c r="D15" t="s">
        <v>225</v>
      </c>
      <c r="E15" t="s">
        <v>227</v>
      </c>
      <c r="F15" t="s">
        <v>9</v>
      </c>
      <c r="G15">
        <v>21600</v>
      </c>
      <c r="H15">
        <f>0.65*טבלה24[[#This Row],[שכר חודשי ברוטו]]</f>
        <v>14040</v>
      </c>
      <c r="I15" t="str">
        <f>IF(טבלה24[[#This Row],[שכר חודשי ברוטו]]&gt;=20147,"גבוה","נמוך")</f>
        <v>גבוה</v>
      </c>
      <c r="J15" t="str">
        <f>_xlfn.CONCAT(טבלה24[[#This Row],[שם פרטי]],"-",טבלה24[[#This Row],[סניף]],"-",טבלה24[[#This Row],[תפקיד]])</f>
        <v>אופיר-עכו-מנהל</v>
      </c>
      <c r="K15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6" spans="2:11" ht="14.25" hidden="1" customHeight="1" x14ac:dyDescent="0.25">
      <c r="B16" s="1" t="s">
        <v>389</v>
      </c>
      <c r="C16" t="s">
        <v>136</v>
      </c>
      <c r="D16" t="s">
        <v>16</v>
      </c>
      <c r="E16" t="s">
        <v>107</v>
      </c>
      <c r="F16" t="s">
        <v>35</v>
      </c>
      <c r="G16">
        <v>21436</v>
      </c>
      <c r="H16">
        <f>0.65*טבלה24[[#This Row],[שכר חודשי ברוטו]]</f>
        <v>13933.4</v>
      </c>
      <c r="I16" t="str">
        <f>IF(טבלה24[[#This Row],[שכר חודשי ברוטו]]&gt;=20147,"גבוה","נמוך")</f>
        <v>גבוה</v>
      </c>
      <c r="J16" t="str">
        <f>_xlfn.CONCAT(טבלה24[[#This Row],[שם פרטי]],"-",טבלה24[[#This Row],[סניף]],"-",טבלה24[[#This Row],[תפקיד]])</f>
        <v>מירון-פתח תקוה-מכירות</v>
      </c>
      <c r="K16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7" spans="2:11" ht="14.25" customHeight="1" x14ac:dyDescent="0.25">
      <c r="B17" s="1" t="s">
        <v>411</v>
      </c>
      <c r="C17" t="s">
        <v>175</v>
      </c>
      <c r="D17" t="s">
        <v>176</v>
      </c>
      <c r="E17" t="s">
        <v>146</v>
      </c>
      <c r="F17" t="s">
        <v>35</v>
      </c>
      <c r="G17">
        <v>20974</v>
      </c>
      <c r="H17">
        <f>0.65*טבלה24[[#This Row],[שכר חודשי ברוטו]]</f>
        <v>13633.1</v>
      </c>
      <c r="I17" t="str">
        <f>IF(טבלה24[[#This Row],[שכר חודשי ברוטו]]&gt;=20147,"גבוה","נמוך")</f>
        <v>גבוה</v>
      </c>
      <c r="J17" t="str">
        <f>_xlfn.CONCAT(טבלה24[[#This Row],[שם פרטי]],"-",טבלה24[[#This Row],[סניף]],"-",טבלה24[[#This Row],[תפקיד]])</f>
        <v>מאיה-חדרה-מכירות</v>
      </c>
      <c r="K17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8" spans="2:11" ht="14.25" customHeight="1" x14ac:dyDescent="0.25">
      <c r="B18" s="1" t="s">
        <v>407</v>
      </c>
      <c r="C18" t="s">
        <v>168</v>
      </c>
      <c r="D18" t="s">
        <v>169</v>
      </c>
      <c r="E18" t="s">
        <v>146</v>
      </c>
      <c r="F18" t="s">
        <v>35</v>
      </c>
      <c r="G18">
        <v>20702</v>
      </c>
      <c r="H18">
        <f>0.65*טבלה24[[#This Row],[שכר חודשי ברוטו]]</f>
        <v>13456.300000000001</v>
      </c>
      <c r="I18" t="str">
        <f>IF(טבלה24[[#This Row],[שכר חודשי ברוטו]]&gt;=20147,"גבוה","נמוך")</f>
        <v>גבוה</v>
      </c>
      <c r="J18" t="str">
        <f>_xlfn.CONCAT(טבלה24[[#This Row],[שם פרטי]],"-",טבלה24[[#This Row],[סניף]],"-",טבלה24[[#This Row],[תפקיד]])</f>
        <v>תהילה-חדרה-מכירות</v>
      </c>
      <c r="K18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9" spans="2:11" ht="14.25" hidden="1" customHeight="1" x14ac:dyDescent="0.25">
      <c r="B19" s="1" t="s">
        <v>479</v>
      </c>
      <c r="C19" t="s">
        <v>97</v>
      </c>
      <c r="D19" t="s">
        <v>272</v>
      </c>
      <c r="E19" t="s">
        <v>513</v>
      </c>
      <c r="F19" t="s">
        <v>35</v>
      </c>
      <c r="G19">
        <v>20147</v>
      </c>
      <c r="H19">
        <f>0.65*טבלה24[[#This Row],[שכר חודשי ברוטו]]</f>
        <v>13095.550000000001</v>
      </c>
      <c r="I19" t="str">
        <f>IF(טבלה24[[#This Row],[שכר חודשי ברוטו]]&gt;=20147,"גבוה","נמוך")</f>
        <v>גבוה</v>
      </c>
      <c r="J19" t="str">
        <f>_xlfn.CONCAT(טבלה24[[#This Row],[שם פרטי]],"-",טבלה24[[#This Row],[סניף]],"-",טבלה24[[#This Row],[תפקיד]])</f>
        <v>אור-ראשון לציון-מכירות</v>
      </c>
      <c r="K19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20" spans="2:11" ht="14.25" customHeight="1" x14ac:dyDescent="0.25">
      <c r="B20" s="1" t="s">
        <v>419</v>
      </c>
      <c r="C20" t="s">
        <v>162</v>
      </c>
      <c r="D20" t="s">
        <v>186</v>
      </c>
      <c r="E20" t="s">
        <v>187</v>
      </c>
      <c r="F20" t="s">
        <v>9</v>
      </c>
      <c r="G20">
        <v>19891</v>
      </c>
      <c r="H20">
        <f>0.65*טבלה24[[#This Row],[שכר חודשי ברוטו]]</f>
        <v>12929.15</v>
      </c>
      <c r="I20" t="str">
        <f>IF(טבלה24[[#This Row],[שכר חודשי ברוטו]]&gt;=20147,"גבוה","נמוך")</f>
        <v>נמוך</v>
      </c>
      <c r="J20" t="str">
        <f>_xlfn.CONCAT(טבלה24[[#This Row],[שם פרטי]],"-",טבלה24[[#This Row],[סניף]],"-",טבלה24[[#This Row],[תפקיד]])</f>
        <v>נועם-טבריה-מנהל</v>
      </c>
      <c r="K20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21" spans="2:11" ht="14.25" hidden="1" customHeight="1" x14ac:dyDescent="0.25">
      <c r="B21" s="1" t="s">
        <v>338</v>
      </c>
      <c r="C21" t="s">
        <v>40</v>
      </c>
      <c r="D21" t="s">
        <v>41</v>
      </c>
      <c r="E21" t="s">
        <v>8</v>
      </c>
      <c r="F21" t="s">
        <v>35</v>
      </c>
      <c r="G21">
        <v>19700</v>
      </c>
      <c r="H21">
        <f>0.65*טבלה24[[#This Row],[שכר חודשי ברוטו]]</f>
        <v>12805</v>
      </c>
      <c r="I21" t="str">
        <f>IF(טבלה24[[#This Row],[שכר חודשי ברוטו]]&gt;=20147,"גבוה","נמוך")</f>
        <v>נמוך</v>
      </c>
      <c r="J21" t="str">
        <f>_xlfn.CONCAT(טבלה24[[#This Row],[שם פרטי]],"-",טבלה24[[#This Row],[סניף]],"-",טבלה24[[#This Row],[תפקיד]])</f>
        <v>איתן-ירושלים-מכירות</v>
      </c>
      <c r="K21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22" spans="2:11" ht="14.25" hidden="1" customHeight="1" x14ac:dyDescent="0.25">
      <c r="B22" s="1" t="s">
        <v>340</v>
      </c>
      <c r="C22" t="s">
        <v>43</v>
      </c>
      <c r="D22" t="s">
        <v>44</v>
      </c>
      <c r="E22" t="s">
        <v>8</v>
      </c>
      <c r="F22" t="s">
        <v>35</v>
      </c>
      <c r="G22">
        <v>19580</v>
      </c>
      <c r="H22">
        <f>0.65*טבלה24[[#This Row],[שכר חודשי ברוטו]]</f>
        <v>12727</v>
      </c>
      <c r="I22" t="str">
        <f>IF(טבלה24[[#This Row],[שכר חודשי ברוטו]]&gt;=20147,"גבוה","נמוך")</f>
        <v>נמוך</v>
      </c>
      <c r="J22" t="str">
        <f>_xlfn.CONCAT(טבלה24[[#This Row],[שם פרטי]],"-",טבלה24[[#This Row],[סניף]],"-",טבלה24[[#This Row],[תפקיד]])</f>
        <v>אלה-ירושלים-מכירות</v>
      </c>
      <c r="K22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23" spans="2:11" ht="14.25" customHeight="1" x14ac:dyDescent="0.25">
      <c r="B23" s="1" t="s">
        <v>394</v>
      </c>
      <c r="C23" t="s">
        <v>144</v>
      </c>
      <c r="D23" t="s">
        <v>145</v>
      </c>
      <c r="E23" t="s">
        <v>146</v>
      </c>
      <c r="F23" t="s">
        <v>9</v>
      </c>
      <c r="G23">
        <v>19505</v>
      </c>
      <c r="H23">
        <f>0.65*טבלה24[[#This Row],[שכר חודשי ברוטו]]</f>
        <v>12678.25</v>
      </c>
      <c r="I23" t="str">
        <f>IF(טבלה24[[#This Row],[שכר חודשי ברוטו]]&gt;=20147,"גבוה","נמוך")</f>
        <v>נמוך</v>
      </c>
      <c r="J23" t="str">
        <f>_xlfn.CONCAT(טבלה24[[#This Row],[שם פרטי]],"-",טבלה24[[#This Row],[סניף]],"-",טבלה24[[#This Row],[תפקיד]])</f>
        <v>מיכל-חדרה-מנהל</v>
      </c>
      <c r="K23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24" spans="2:11" ht="14.25" customHeight="1" x14ac:dyDescent="0.25">
      <c r="B24" s="1" t="s">
        <v>409</v>
      </c>
      <c r="C24" t="s">
        <v>168</v>
      </c>
      <c r="D24" t="s">
        <v>172</v>
      </c>
      <c r="E24" t="s">
        <v>146</v>
      </c>
      <c r="F24" t="s">
        <v>35</v>
      </c>
      <c r="G24">
        <v>19259</v>
      </c>
      <c r="H24">
        <f>0.65*טבלה24[[#This Row],[שכר חודשי ברוטו]]</f>
        <v>12518.35</v>
      </c>
      <c r="I24" t="str">
        <f>IF(טבלה24[[#This Row],[שכר חודשי ברוטו]]&gt;=20147,"גבוה","נמוך")</f>
        <v>נמוך</v>
      </c>
      <c r="J24" t="str">
        <f>_xlfn.CONCAT(טבלה24[[#This Row],[שם פרטי]],"-",טבלה24[[#This Row],[סניף]],"-",טבלה24[[#This Row],[תפקיד]])</f>
        <v>תהילה-חדרה-מכירות</v>
      </c>
      <c r="K24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25" spans="2:11" ht="14.25" hidden="1" customHeight="1" x14ac:dyDescent="0.25">
      <c r="B25" s="1" t="s">
        <v>477</v>
      </c>
      <c r="C25" t="s">
        <v>269</v>
      </c>
      <c r="D25" t="s">
        <v>270</v>
      </c>
      <c r="E25" t="s">
        <v>513</v>
      </c>
      <c r="F25" t="s">
        <v>35</v>
      </c>
      <c r="G25">
        <v>19249</v>
      </c>
      <c r="H25">
        <f>0.65*טבלה24[[#This Row],[שכר חודשי ברוטו]]</f>
        <v>12511.85</v>
      </c>
      <c r="I25" t="str">
        <f>IF(טבלה24[[#This Row],[שכר חודשי ברוטו]]&gt;=20147,"גבוה","נמוך")</f>
        <v>נמוך</v>
      </c>
      <c r="J25" t="str">
        <f>_xlfn.CONCAT(טבלה24[[#This Row],[שם פרטי]],"-",טבלה24[[#This Row],[סניף]],"-",טבלה24[[#This Row],[תפקיד]])</f>
        <v>ראנה-ראשון לציון-מכירות</v>
      </c>
      <c r="K25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26" spans="2:11" ht="14.25" hidden="1" customHeight="1" x14ac:dyDescent="0.25">
      <c r="B26" s="1" t="s">
        <v>324</v>
      </c>
      <c r="C26" t="s">
        <v>6</v>
      </c>
      <c r="D26" t="s">
        <v>7</v>
      </c>
      <c r="E26" t="s">
        <v>8</v>
      </c>
      <c r="F26" t="s">
        <v>9</v>
      </c>
      <c r="G26">
        <v>19230</v>
      </c>
      <c r="H26">
        <f>0.65*טבלה24[[#This Row],[שכר חודשי ברוטו]]</f>
        <v>12499.5</v>
      </c>
      <c r="I26" t="str">
        <f>IF(טבלה24[[#This Row],[שכר חודשי ברוטו]]&gt;=20147,"גבוה","נמוך")</f>
        <v>נמוך</v>
      </c>
      <c r="J26" t="str">
        <f>_xlfn.CONCAT(טבלה24[[#This Row],[שם פרטי]],"-",טבלה24[[#This Row],[סניף]],"-",טבלה24[[#This Row],[תפקיד]])</f>
        <v>איליה-ירושלים-מנהל</v>
      </c>
      <c r="K26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27" spans="2:11" ht="14.25" hidden="1" customHeight="1" x14ac:dyDescent="0.25">
      <c r="B27" s="1" t="s">
        <v>476</v>
      </c>
      <c r="C27" t="s">
        <v>267</v>
      </c>
      <c r="D27" t="s">
        <v>268</v>
      </c>
      <c r="E27" t="s">
        <v>513</v>
      </c>
      <c r="F27" t="s">
        <v>35</v>
      </c>
      <c r="G27">
        <v>19083</v>
      </c>
      <c r="H27">
        <f>0.65*טבלה24[[#This Row],[שכר חודשי ברוטו]]</f>
        <v>12403.95</v>
      </c>
      <c r="I27" t="str">
        <f>IF(טבלה24[[#This Row],[שכר חודשי ברוטו]]&gt;=20147,"גבוה","נמוך")</f>
        <v>נמוך</v>
      </c>
      <c r="J27" t="str">
        <f>_xlfn.CONCAT(טבלה24[[#This Row],[שם פרטי]],"-",טבלה24[[#This Row],[סניף]],"-",טבלה24[[#This Row],[תפקיד]])</f>
        <v>רפאל-ראשון לציון-מכירות</v>
      </c>
      <c r="K27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28" spans="2:11" ht="14.25" customHeight="1" x14ac:dyDescent="0.25">
      <c r="B28" s="1" t="s">
        <v>365</v>
      </c>
      <c r="C28" t="s">
        <v>92</v>
      </c>
      <c r="D28" t="s">
        <v>93</v>
      </c>
      <c r="E28" t="s">
        <v>56</v>
      </c>
      <c r="F28" t="s">
        <v>35</v>
      </c>
      <c r="G28">
        <v>18063</v>
      </c>
      <c r="H28">
        <f>0.65*טבלה24[[#This Row],[שכר חודשי ברוטו]]</f>
        <v>11740.95</v>
      </c>
      <c r="I28" t="str">
        <f>IF(טבלה24[[#This Row],[שכר חודשי ברוטו]]&gt;=20147,"גבוה","נמוך")</f>
        <v>נמוך</v>
      </c>
      <c r="J28" t="str">
        <f>_xlfn.CONCAT(טבלה24[[#This Row],[שם פרטי]],"-",טבלה24[[#This Row],[סניף]],"-",טבלה24[[#This Row],[תפקיד]])</f>
        <v>שגיב-חיפה-מכירות</v>
      </c>
      <c r="K28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29" spans="2:11" ht="14.25" customHeight="1" x14ac:dyDescent="0.25">
      <c r="B29" s="1" t="s">
        <v>410</v>
      </c>
      <c r="C29" t="s">
        <v>173</v>
      </c>
      <c r="D29" t="s">
        <v>174</v>
      </c>
      <c r="E29" t="s">
        <v>146</v>
      </c>
      <c r="F29" t="s">
        <v>35</v>
      </c>
      <c r="G29">
        <v>17981</v>
      </c>
      <c r="H29">
        <f>0.65*טבלה24[[#This Row],[שכר חודשי ברוטו]]</f>
        <v>11687.65</v>
      </c>
      <c r="I29" t="str">
        <f>IF(טבלה24[[#This Row],[שכר חודשי ברוטו]]&gt;=20147,"גבוה","נמוך")</f>
        <v>נמוך</v>
      </c>
      <c r="J29" t="str">
        <f>_xlfn.CONCAT(טבלה24[[#This Row],[שם פרטי]],"-",טבלה24[[#This Row],[סניף]],"-",טבלה24[[#This Row],[תפקיד]])</f>
        <v>אודל-חדרה-מכירות</v>
      </c>
      <c r="K29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30" spans="2:11" ht="14.25" hidden="1" customHeight="1" x14ac:dyDescent="0.25">
      <c r="B30" s="1" t="s">
        <v>507</v>
      </c>
      <c r="C30" t="s">
        <v>258</v>
      </c>
      <c r="D30" t="s">
        <v>285</v>
      </c>
      <c r="E30" t="s">
        <v>280</v>
      </c>
      <c r="F30" t="s">
        <v>35</v>
      </c>
      <c r="G30">
        <v>17728</v>
      </c>
      <c r="H30">
        <f>0.65*טבלה24[[#This Row],[שכר חודשי ברוטו]]</f>
        <v>11523.2</v>
      </c>
      <c r="I30" t="str">
        <f>IF(טבלה24[[#This Row],[שכר חודשי ברוטו]]&gt;=20147,"גבוה","נמוך")</f>
        <v>נמוך</v>
      </c>
      <c r="J30" t="str">
        <f>_xlfn.CONCAT(טבלה24[[#This Row],[שם פרטי]],"-",טבלה24[[#This Row],[סניף]],"-",טבלה24[[#This Row],[תפקיד]])</f>
        <v>עומר-תל אביב-מכירות</v>
      </c>
      <c r="K30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31" spans="2:11" ht="14.25" hidden="1" customHeight="1" x14ac:dyDescent="0.25">
      <c r="B31" s="1" t="s">
        <v>390</v>
      </c>
      <c r="C31" t="s">
        <v>47</v>
      </c>
      <c r="D31" t="s">
        <v>137</v>
      </c>
      <c r="E31" t="s">
        <v>107</v>
      </c>
      <c r="F31" t="s">
        <v>35</v>
      </c>
      <c r="G31">
        <v>17671</v>
      </c>
      <c r="H31">
        <f>0.65*טבלה24[[#This Row],[שכר חודשי ברוטו]]</f>
        <v>11486.15</v>
      </c>
      <c r="I31" t="str">
        <f>IF(טבלה24[[#This Row],[שכר חודשי ברוטו]]&gt;=20147,"גבוה","נמוך")</f>
        <v>נמוך</v>
      </c>
      <c r="J31" t="str">
        <f>_xlfn.CONCAT(טבלה24[[#This Row],[שם פרטי]],"-",טבלה24[[#This Row],[סניף]],"-",טבלה24[[#This Row],[תפקיד]])</f>
        <v>איתמר-פתח תקוה-מכירות</v>
      </c>
      <c r="K31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32" spans="2:11" ht="14.25" customHeight="1" x14ac:dyDescent="0.25">
      <c r="B32" s="1" t="s">
        <v>458</v>
      </c>
      <c r="C32" t="s">
        <v>237</v>
      </c>
      <c r="D32" t="s">
        <v>238</v>
      </c>
      <c r="E32" t="s">
        <v>227</v>
      </c>
      <c r="F32" t="s">
        <v>35</v>
      </c>
      <c r="G32">
        <v>17527</v>
      </c>
      <c r="H32">
        <f>0.65*טבלה24[[#This Row],[שכר חודשי ברוטו]]</f>
        <v>11392.550000000001</v>
      </c>
      <c r="I32" t="str">
        <f>IF(טבלה24[[#This Row],[שכר חודשי ברוטו]]&gt;=20147,"גבוה","נמוך")</f>
        <v>נמוך</v>
      </c>
      <c r="J32" t="str">
        <f>_xlfn.CONCAT(טבלה24[[#This Row],[שם פרטי]],"-",טבלה24[[#This Row],[סניף]],"-",טבלה24[[#This Row],[תפקיד]])</f>
        <v>גלי-עכו-מכירות</v>
      </c>
      <c r="K32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33" spans="2:11" ht="14.25" customHeight="1" x14ac:dyDescent="0.25">
      <c r="B33" s="1" t="s">
        <v>445</v>
      </c>
      <c r="C33" t="s">
        <v>228</v>
      </c>
      <c r="D33" t="s">
        <v>225</v>
      </c>
      <c r="E33" t="s">
        <v>227</v>
      </c>
      <c r="F33" t="s">
        <v>26</v>
      </c>
      <c r="G33">
        <v>16978</v>
      </c>
      <c r="H33">
        <f>0.65*טבלה24[[#This Row],[שכר חודשי ברוטו]]</f>
        <v>11035.7</v>
      </c>
      <c r="I33" t="str">
        <f>IF(טבלה24[[#This Row],[שכר חודשי ברוטו]]&gt;=20147,"גבוה","נמוך")</f>
        <v>נמוך</v>
      </c>
      <c r="J33" t="str">
        <f>_xlfn.CONCAT(טבלה24[[#This Row],[שם פרטי]],"-",טבלה24[[#This Row],[סניף]],"-",טבלה24[[#This Row],[תפקיד]])</f>
        <v>זורי-עכו-שיווק</v>
      </c>
      <c r="K33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34" spans="2:11" ht="14.25" customHeight="1" x14ac:dyDescent="0.25">
      <c r="B34" s="1" t="s">
        <v>412</v>
      </c>
      <c r="C34" t="s">
        <v>116</v>
      </c>
      <c r="D34" t="s">
        <v>176</v>
      </c>
      <c r="E34" t="s">
        <v>146</v>
      </c>
      <c r="F34" t="s">
        <v>35</v>
      </c>
      <c r="G34">
        <v>16887</v>
      </c>
      <c r="H34">
        <f>0.65*טבלה24[[#This Row],[שכר חודשי ברוטו]]</f>
        <v>10976.550000000001</v>
      </c>
      <c r="I34" t="str">
        <f>IF(טבלה24[[#This Row],[שכר חודשי ברוטו]]&gt;=20147,"גבוה","נמוך")</f>
        <v>נמוך</v>
      </c>
      <c r="J34" t="str">
        <f>_xlfn.CONCAT(טבלה24[[#This Row],[שם פרטי]],"-",טבלה24[[#This Row],[סניף]],"-",טבלה24[[#This Row],[תפקיד]])</f>
        <v>אילון-חדרה-מכירות</v>
      </c>
      <c r="K34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35" spans="2:11" ht="14.25" hidden="1" customHeight="1" x14ac:dyDescent="0.25">
      <c r="B35" s="1" t="s">
        <v>471</v>
      </c>
      <c r="C35" t="s">
        <v>258</v>
      </c>
      <c r="D35" t="s">
        <v>259</v>
      </c>
      <c r="E35" t="s">
        <v>513</v>
      </c>
      <c r="F35" t="s">
        <v>26</v>
      </c>
      <c r="G35">
        <v>16771</v>
      </c>
      <c r="H35">
        <f>0.65*טבלה24[[#This Row],[שכר חודשי ברוטו]]</f>
        <v>10901.15</v>
      </c>
      <c r="I35" t="str">
        <f>IF(טבלה24[[#This Row],[שכר חודשי ברוטו]]&gt;=20147,"גבוה","נמוך")</f>
        <v>נמוך</v>
      </c>
      <c r="J35" t="str">
        <f>_xlfn.CONCAT(טבלה24[[#This Row],[שם פרטי]],"-",טבלה24[[#This Row],[סניף]],"-",טבלה24[[#This Row],[תפקיד]])</f>
        <v>עומר-ראשון לציון-שיווק</v>
      </c>
      <c r="K35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36" spans="2:11" ht="14.25" customHeight="1" x14ac:dyDescent="0.25">
      <c r="B36" s="1" t="s">
        <v>446</v>
      </c>
      <c r="C36" t="s">
        <v>83</v>
      </c>
      <c r="D36" t="s">
        <v>225</v>
      </c>
      <c r="E36" t="s">
        <v>227</v>
      </c>
      <c r="F36" t="s">
        <v>35</v>
      </c>
      <c r="G36">
        <v>16752</v>
      </c>
      <c r="H36">
        <f>0.65*טבלה24[[#This Row],[שכר חודשי ברוטו]]</f>
        <v>10888.800000000001</v>
      </c>
      <c r="I36" t="str">
        <f>IF(טבלה24[[#This Row],[שכר חודשי ברוטו]]&gt;=20147,"גבוה","נמוך")</f>
        <v>נמוך</v>
      </c>
      <c r="J36" t="str">
        <f>_xlfn.CONCAT(טבלה24[[#This Row],[שם פרטי]],"-",טבלה24[[#This Row],[סניף]],"-",טבלה24[[#This Row],[תפקיד]])</f>
        <v>רות-עכו-מכירות</v>
      </c>
      <c r="K36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37" spans="2:11" ht="14.25" hidden="1" customHeight="1" x14ac:dyDescent="0.25">
      <c r="B37" s="1" t="s">
        <v>387</v>
      </c>
      <c r="C37" t="s">
        <v>132</v>
      </c>
      <c r="D37" t="s">
        <v>133</v>
      </c>
      <c r="E37" t="s">
        <v>107</v>
      </c>
      <c r="F37" t="s">
        <v>35</v>
      </c>
      <c r="G37">
        <v>16746</v>
      </c>
      <c r="H37">
        <f>0.65*טבלה24[[#This Row],[שכר חודשי ברוטו]]</f>
        <v>10884.9</v>
      </c>
      <c r="I37" t="str">
        <f>IF(טבלה24[[#This Row],[שכר חודשי ברוטו]]&gt;=20147,"גבוה","נמוך")</f>
        <v>נמוך</v>
      </c>
      <c r="J37" t="str">
        <f>_xlfn.CONCAT(טבלה24[[#This Row],[שם פרטי]],"-",טבלה24[[#This Row],[סניף]],"-",טבלה24[[#This Row],[תפקיד]])</f>
        <v>אברהם-פתח תקוה-מכירות</v>
      </c>
      <c r="K37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38" spans="2:11" ht="14.25" customHeight="1" x14ac:dyDescent="0.25">
      <c r="B38" s="1" t="s">
        <v>355</v>
      </c>
      <c r="C38" t="s">
        <v>73</v>
      </c>
      <c r="D38" t="s">
        <v>74</v>
      </c>
      <c r="E38" t="s">
        <v>56</v>
      </c>
      <c r="F38" t="s">
        <v>26</v>
      </c>
      <c r="G38">
        <v>16614</v>
      </c>
      <c r="H38">
        <f>0.65*טבלה24[[#This Row],[שכר חודשי ברוטו]]</f>
        <v>10799.1</v>
      </c>
      <c r="I38" t="str">
        <f>IF(טבלה24[[#This Row],[שכר חודשי ברוטו]]&gt;=20147,"גבוה","נמוך")</f>
        <v>נמוך</v>
      </c>
      <c r="J38" t="str">
        <f>_xlfn.CONCAT(טבלה24[[#This Row],[שם פרטי]],"-",טבלה24[[#This Row],[סניף]],"-",טבלה24[[#This Row],[תפקיד]])</f>
        <v>ארז-חיפה-שיווק</v>
      </c>
      <c r="K38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39" spans="2:11" ht="14.25" hidden="1" customHeight="1" x14ac:dyDescent="0.25">
      <c r="B39" s="1" t="s">
        <v>447</v>
      </c>
      <c r="C39" t="s">
        <v>229</v>
      </c>
      <c r="D39" t="s">
        <v>225</v>
      </c>
      <c r="E39" t="s">
        <v>213</v>
      </c>
      <c r="F39" t="s">
        <v>35</v>
      </c>
      <c r="G39">
        <v>16509</v>
      </c>
      <c r="H39">
        <f>0.65*טבלה24[[#This Row],[שכר חודשי ברוטו]]</f>
        <v>10730.85</v>
      </c>
      <c r="I39" t="str">
        <f>IF(טבלה24[[#This Row],[שכר חודשי ברוטו]]&gt;=20147,"גבוה","נמוך")</f>
        <v>נמוך</v>
      </c>
      <c r="J39" t="str">
        <f>_xlfn.CONCAT(טבלה24[[#This Row],[שם פרטי]],"-",טבלה24[[#This Row],[סניף]],"-",טבלה24[[#This Row],[תפקיד]])</f>
        <v>שי-יבנה-מכירות</v>
      </c>
      <c r="K39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40" spans="2:11" ht="14.25" customHeight="1" x14ac:dyDescent="0.25">
      <c r="B40" s="1" t="s">
        <v>457</v>
      </c>
      <c r="C40" t="s">
        <v>22</v>
      </c>
      <c r="D40" t="s">
        <v>236</v>
      </c>
      <c r="E40" t="s">
        <v>227</v>
      </c>
      <c r="F40" t="s">
        <v>35</v>
      </c>
      <c r="G40">
        <v>16318</v>
      </c>
      <c r="H40">
        <f>0.65*טבלה24[[#This Row],[שכר חודשי ברוטו]]</f>
        <v>10606.7</v>
      </c>
      <c r="I40" t="str">
        <f>IF(טבלה24[[#This Row],[שכר חודשי ברוטו]]&gt;=20147,"גבוה","נמוך")</f>
        <v>נמוך</v>
      </c>
      <c r="J40" t="str">
        <f>_xlfn.CONCAT(טבלה24[[#This Row],[שם פרטי]],"-",טבלה24[[#This Row],[סניף]],"-",טבלה24[[#This Row],[תפקיד]])</f>
        <v>דניאל-עכו-מכירות</v>
      </c>
      <c r="K40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41" spans="2:11" ht="14.25" hidden="1" customHeight="1" x14ac:dyDescent="0.25">
      <c r="B41" s="1" t="s">
        <v>448</v>
      </c>
      <c r="C41" t="s">
        <v>179</v>
      </c>
      <c r="D41" t="s">
        <v>225</v>
      </c>
      <c r="E41" t="s">
        <v>213</v>
      </c>
      <c r="F41" t="s">
        <v>35</v>
      </c>
      <c r="G41">
        <v>16251</v>
      </c>
      <c r="H41">
        <f>0.65*טבלה24[[#This Row],[שכר חודשי ברוטו]]</f>
        <v>10563.15</v>
      </c>
      <c r="I41" t="str">
        <f>IF(טבלה24[[#This Row],[שכר חודשי ברוטו]]&gt;=20147,"גבוה","נמוך")</f>
        <v>נמוך</v>
      </c>
      <c r="J41" t="str">
        <f>_xlfn.CONCAT(טבלה24[[#This Row],[שם פרטי]],"-",טבלה24[[#This Row],[סניף]],"-",טבלה24[[#This Row],[תפקיד]])</f>
        <v>יוסף-יבנה-מכירות</v>
      </c>
      <c r="K41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42" spans="2:11" ht="14.25" customHeight="1" x14ac:dyDescent="0.25">
      <c r="B42" s="1" t="s">
        <v>406</v>
      </c>
      <c r="C42" t="s">
        <v>166</v>
      </c>
      <c r="D42" t="s">
        <v>167</v>
      </c>
      <c r="E42" t="s">
        <v>146</v>
      </c>
      <c r="F42" t="s">
        <v>35</v>
      </c>
      <c r="G42">
        <v>16242</v>
      </c>
      <c r="H42">
        <f>0.65*טבלה24[[#This Row],[שכר חודשי ברוטו]]</f>
        <v>10557.300000000001</v>
      </c>
      <c r="I42" t="str">
        <f>IF(טבלה24[[#This Row],[שכר חודשי ברוטו]]&gt;=20147,"גבוה","נמוך")</f>
        <v>נמוך</v>
      </c>
      <c r="J42" t="str">
        <f>_xlfn.CONCAT(טבלה24[[#This Row],[שם פרטי]],"-",טבלה24[[#This Row],[סניף]],"-",טבלה24[[#This Row],[תפקיד]])</f>
        <v>נחמן-חדרה-מכירות</v>
      </c>
      <c r="K42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43" spans="2:11" ht="14.25" hidden="1" customHeight="1" x14ac:dyDescent="0.25">
      <c r="B43" s="1" t="s">
        <v>341</v>
      </c>
      <c r="C43" t="s">
        <v>45</v>
      </c>
      <c r="D43" t="s">
        <v>46</v>
      </c>
      <c r="E43" t="s">
        <v>8</v>
      </c>
      <c r="F43" t="s">
        <v>35</v>
      </c>
      <c r="G43">
        <v>16052</v>
      </c>
      <c r="H43">
        <f>0.65*טבלה24[[#This Row],[שכר חודשי ברוטו]]</f>
        <v>10433.800000000001</v>
      </c>
      <c r="I43" t="str">
        <f>IF(טבלה24[[#This Row],[שכר חודשי ברוטו]]&gt;=20147,"גבוה","נמוך")</f>
        <v>נמוך</v>
      </c>
      <c r="J43" t="str">
        <f>_xlfn.CONCAT(טבלה24[[#This Row],[שם פרטי]],"-",טבלה24[[#This Row],[סניף]],"-",טבלה24[[#This Row],[תפקיד]])</f>
        <v>אמיר-ירושלים-מכירות</v>
      </c>
      <c r="K43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44" spans="2:11" ht="14.25" customHeight="1" x14ac:dyDescent="0.25">
      <c r="B44" s="1" t="s">
        <v>367</v>
      </c>
      <c r="C44" t="s">
        <v>22</v>
      </c>
      <c r="D44" t="s">
        <v>95</v>
      </c>
      <c r="E44" t="s">
        <v>56</v>
      </c>
      <c r="F44" t="s">
        <v>35</v>
      </c>
      <c r="G44">
        <v>16028</v>
      </c>
      <c r="H44">
        <f>0.65*טבלה24[[#This Row],[שכר חודשי ברוטו]]</f>
        <v>10418.200000000001</v>
      </c>
      <c r="I44" t="str">
        <f>IF(טבלה24[[#This Row],[שכר חודשי ברוטו]]&gt;=20147,"גבוה","נמוך")</f>
        <v>נמוך</v>
      </c>
      <c r="J44" t="str">
        <f>_xlfn.CONCAT(טבלה24[[#This Row],[שם פרטי]],"-",טבלה24[[#This Row],[סניף]],"-",טבלה24[[#This Row],[תפקיד]])</f>
        <v>דניאל-חיפה-מכירות</v>
      </c>
      <c r="K44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45" spans="2:11" ht="14.25" customHeight="1" x14ac:dyDescent="0.25">
      <c r="B45" s="1" t="s">
        <v>404</v>
      </c>
      <c r="C45" t="s">
        <v>162</v>
      </c>
      <c r="D45" t="s">
        <v>163</v>
      </c>
      <c r="E45" t="s">
        <v>146</v>
      </c>
      <c r="F45" t="s">
        <v>26</v>
      </c>
      <c r="G45">
        <v>15964</v>
      </c>
      <c r="H45">
        <f>0.65*טבלה24[[#This Row],[שכר חודשי ברוטו]]</f>
        <v>10376.6</v>
      </c>
      <c r="I45" t="str">
        <f>IF(טבלה24[[#This Row],[שכר חודשי ברוטו]]&gt;=20147,"גבוה","נמוך")</f>
        <v>נמוך</v>
      </c>
      <c r="J45" t="str">
        <f>_xlfn.CONCAT(טבלה24[[#This Row],[שם פרטי]],"-",טבלה24[[#This Row],[סניף]],"-",טבלה24[[#This Row],[תפקיד]])</f>
        <v>נועם-חדרה-שיווק</v>
      </c>
      <c r="K45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46" spans="2:11" ht="14.25" customHeight="1" x14ac:dyDescent="0.25">
      <c r="B46" s="1" t="s">
        <v>427</v>
      </c>
      <c r="C46" t="s">
        <v>199</v>
      </c>
      <c r="D46" t="s">
        <v>200</v>
      </c>
      <c r="E46" t="s">
        <v>187</v>
      </c>
      <c r="F46" t="s">
        <v>35</v>
      </c>
      <c r="G46">
        <v>15819</v>
      </c>
      <c r="H46">
        <f>0.65*טבלה24[[#This Row],[שכר חודשי ברוטו]]</f>
        <v>10282.35</v>
      </c>
      <c r="I46" t="str">
        <f>IF(טבלה24[[#This Row],[שכר חודשי ברוטו]]&gt;=20147,"גבוה","נמוך")</f>
        <v>נמוך</v>
      </c>
      <c r="J46" t="str">
        <f>_xlfn.CONCAT(טבלה24[[#This Row],[שם פרטי]],"-",טבלה24[[#This Row],[סניף]],"-",טבלה24[[#This Row],[תפקיד]])</f>
        <v>חן-טבריה-מכירות</v>
      </c>
      <c r="K46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47" spans="2:11" ht="14.25" customHeight="1" x14ac:dyDescent="0.25">
      <c r="B47" s="1" t="s">
        <v>456</v>
      </c>
      <c r="C47" t="s">
        <v>103</v>
      </c>
      <c r="D47" t="s">
        <v>235</v>
      </c>
      <c r="E47" t="s">
        <v>227</v>
      </c>
      <c r="F47" t="s">
        <v>35</v>
      </c>
      <c r="G47">
        <v>15689</v>
      </c>
      <c r="H47">
        <f>0.65*טבלה24[[#This Row],[שכר חודשי ברוטו]]</f>
        <v>10197.85</v>
      </c>
      <c r="I47" t="str">
        <f>IF(טבלה24[[#This Row],[שכר חודשי ברוטו]]&gt;=20147,"גבוה","נמוך")</f>
        <v>נמוך</v>
      </c>
      <c r="J47" t="str">
        <f>_xlfn.CONCAT(טבלה24[[#This Row],[שם פרטי]],"-",טבלה24[[#This Row],[סניף]],"-",טבלה24[[#This Row],[תפקיד]])</f>
        <v>יובל-עכו-מכירות</v>
      </c>
      <c r="K47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48" spans="2:11" ht="14.25" hidden="1" customHeight="1" x14ac:dyDescent="0.25">
      <c r="B48" s="1" t="s">
        <v>503</v>
      </c>
      <c r="C48" t="s">
        <v>313</v>
      </c>
      <c r="D48" t="s">
        <v>314</v>
      </c>
      <c r="E48" t="s">
        <v>280</v>
      </c>
      <c r="F48" t="s">
        <v>35</v>
      </c>
      <c r="G48">
        <v>15546</v>
      </c>
      <c r="H48">
        <f>0.65*טבלה24[[#This Row],[שכר חודשי ברוטו]]</f>
        <v>10104.9</v>
      </c>
      <c r="I48" t="str">
        <f>IF(טבלה24[[#This Row],[שכר חודשי ברוטו]]&gt;=20147,"גבוה","נמוך")</f>
        <v>נמוך</v>
      </c>
      <c r="J48" t="str">
        <f>_xlfn.CONCAT(טבלה24[[#This Row],[שם פרטי]],"-",טבלה24[[#This Row],[סניף]],"-",טבלה24[[#This Row],[תפקיד]])</f>
        <v>יריב-תל אביב-מכירות</v>
      </c>
      <c r="K48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49" spans="2:11" ht="14.25" hidden="1" customHeight="1" x14ac:dyDescent="0.25">
      <c r="B49" s="1" t="s">
        <v>440</v>
      </c>
      <c r="C49" t="s">
        <v>222</v>
      </c>
      <c r="D49" t="s">
        <v>223</v>
      </c>
      <c r="E49" t="s">
        <v>213</v>
      </c>
      <c r="F49" t="s">
        <v>26</v>
      </c>
      <c r="G49">
        <v>15540</v>
      </c>
      <c r="H49">
        <f>0.65*טבלה24[[#This Row],[שכר חודשי ברוטו]]</f>
        <v>10101</v>
      </c>
      <c r="I49" t="str">
        <f>IF(טבלה24[[#This Row],[שכר חודשי ברוטו]]&gt;=20147,"גבוה","נמוך")</f>
        <v>נמוך</v>
      </c>
      <c r="J49" t="str">
        <f>_xlfn.CONCAT(טבלה24[[#This Row],[שם פרטי]],"-",טבלה24[[#This Row],[סניף]],"-",טבלה24[[#This Row],[תפקיד]])</f>
        <v>ניצן-יבנה-שיווק</v>
      </c>
      <c r="K49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50" spans="2:11" ht="14.25" hidden="1" customHeight="1" x14ac:dyDescent="0.25">
      <c r="B50" s="1" t="s">
        <v>337</v>
      </c>
      <c r="C50" t="s">
        <v>38</v>
      </c>
      <c r="D50" t="s">
        <v>39</v>
      </c>
      <c r="E50" t="s">
        <v>8</v>
      </c>
      <c r="F50" t="s">
        <v>35</v>
      </c>
      <c r="G50">
        <v>15392</v>
      </c>
      <c r="H50">
        <f>0.65*טבלה24[[#This Row],[שכר חודשי ברוטו]]</f>
        <v>10004.800000000001</v>
      </c>
      <c r="I50" t="str">
        <f>IF(טבלה24[[#This Row],[שכר חודשי ברוטו]]&gt;=20147,"גבוה","נמוך")</f>
        <v>נמוך</v>
      </c>
      <c r="J50" t="str">
        <f>_xlfn.CONCAT(טבלה24[[#This Row],[שם פרטי]],"-",טבלה24[[#This Row],[סניף]],"-",טבלה24[[#This Row],[תפקיד]])</f>
        <v>נטלי-ירושלים-מכירות</v>
      </c>
      <c r="K50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51" spans="2:11" ht="14.25" hidden="1" customHeight="1" x14ac:dyDescent="0.25">
      <c r="B51" s="1" t="s">
        <v>501</v>
      </c>
      <c r="C51" t="s">
        <v>197</v>
      </c>
      <c r="D51" t="s">
        <v>310</v>
      </c>
      <c r="E51" t="s">
        <v>280</v>
      </c>
      <c r="F51" t="s">
        <v>35</v>
      </c>
      <c r="G51">
        <v>15207</v>
      </c>
      <c r="H51">
        <f>0.65*טבלה24[[#This Row],[שכר חודשי ברוטו]]</f>
        <v>9884.5500000000011</v>
      </c>
      <c r="I51" t="str">
        <f>IF(טבלה24[[#This Row],[שכר חודשי ברוטו]]&gt;=20147,"גבוה","נמוך")</f>
        <v>נמוך</v>
      </c>
      <c r="J51" t="str">
        <f>_xlfn.CONCAT(טבלה24[[#This Row],[שם פרטי]],"-",טבלה24[[#This Row],[סניף]],"-",טבלה24[[#This Row],[תפקיד]])</f>
        <v>גל-תל אביב-מכירות</v>
      </c>
      <c r="K51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52" spans="2:11" ht="14.25" customHeight="1" x14ac:dyDescent="0.25">
      <c r="B52" s="1" t="s">
        <v>430</v>
      </c>
      <c r="C52" t="s">
        <v>205</v>
      </c>
      <c r="D52" t="s">
        <v>89</v>
      </c>
      <c r="E52" t="s">
        <v>187</v>
      </c>
      <c r="F52" t="s">
        <v>35</v>
      </c>
      <c r="G52">
        <v>15188</v>
      </c>
      <c r="H52">
        <f>0.65*טבלה24[[#This Row],[שכר חודשי ברוטו]]</f>
        <v>9872.2000000000007</v>
      </c>
      <c r="I52" t="str">
        <f>IF(טבלה24[[#This Row],[שכר חודשי ברוטו]]&gt;=20147,"גבוה","נמוך")</f>
        <v>נמוך</v>
      </c>
      <c r="J52" t="str">
        <f>_xlfn.CONCAT(טבלה24[[#This Row],[שם פרטי]],"-",טבלה24[[#This Row],[סניף]],"-",טבלה24[[#This Row],[תפקיד]])</f>
        <v>איתי-טבריה-מכירות</v>
      </c>
      <c r="K52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53" spans="2:11" ht="14.25" customHeight="1" x14ac:dyDescent="0.25">
      <c r="B53" s="1" t="s">
        <v>426</v>
      </c>
      <c r="C53" t="s">
        <v>197</v>
      </c>
      <c r="D53" t="s">
        <v>198</v>
      </c>
      <c r="E53" t="s">
        <v>187</v>
      </c>
      <c r="F53" t="s">
        <v>35</v>
      </c>
      <c r="G53">
        <v>15176</v>
      </c>
      <c r="H53">
        <f>0.65*טבלה24[[#This Row],[שכר חודשי ברוטו]]</f>
        <v>9864.4</v>
      </c>
      <c r="I53" t="str">
        <f>IF(טבלה24[[#This Row],[שכר חודשי ברוטו]]&gt;=20147,"גבוה","נמוך")</f>
        <v>נמוך</v>
      </c>
      <c r="J53" t="str">
        <f>_xlfn.CONCAT(טבלה24[[#This Row],[שם פרטי]],"-",טבלה24[[#This Row],[סניף]],"-",טבלה24[[#This Row],[תפקיד]])</f>
        <v>גל-טבריה-מכירות</v>
      </c>
      <c r="K53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54" spans="2:11" ht="14.25" customHeight="1" x14ac:dyDescent="0.25">
      <c r="B54" s="1" t="s">
        <v>364</v>
      </c>
      <c r="C54" t="s">
        <v>36</v>
      </c>
      <c r="D54" t="s">
        <v>91</v>
      </c>
      <c r="E54" t="s">
        <v>56</v>
      </c>
      <c r="F54" t="s">
        <v>35</v>
      </c>
      <c r="G54">
        <v>15128</v>
      </c>
      <c r="H54">
        <f>0.65*טבלה24[[#This Row],[שכר חודשי ברוטו]]</f>
        <v>9833.2000000000007</v>
      </c>
      <c r="I54" t="str">
        <f>IF(טבלה24[[#This Row],[שכר חודשי ברוטו]]&gt;=20147,"גבוה","נמוך")</f>
        <v>נמוך</v>
      </c>
      <c r="J54" t="str">
        <f>_xlfn.CONCAT(טבלה24[[#This Row],[שם פרטי]],"-",טבלה24[[#This Row],[סניף]],"-",טבלה24[[#This Row],[תפקיד]])</f>
        <v>אדיר-חיפה-מכירות</v>
      </c>
      <c r="K54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55" spans="2:11" ht="14.25" hidden="1" customHeight="1" x14ac:dyDescent="0.25">
      <c r="B55" s="1" t="s">
        <v>386</v>
      </c>
      <c r="C55" t="s">
        <v>130</v>
      </c>
      <c r="D55" t="s">
        <v>131</v>
      </c>
      <c r="E55" t="s">
        <v>107</v>
      </c>
      <c r="F55" t="s">
        <v>35</v>
      </c>
      <c r="G55">
        <v>15069</v>
      </c>
      <c r="H55">
        <f>0.65*טבלה24[[#This Row],[שכר חודשי ברוטו]]</f>
        <v>9794.85</v>
      </c>
      <c r="I55" t="str">
        <f>IF(טבלה24[[#This Row],[שכר חודשי ברוטו]]&gt;=20147,"גבוה","נמוך")</f>
        <v>נמוך</v>
      </c>
      <c r="J55" t="str">
        <f>_xlfn.CONCAT(טבלה24[[#This Row],[שם פרטי]],"-",טבלה24[[#This Row],[סניף]],"-",טבלה24[[#This Row],[תפקיד]])</f>
        <v>רג'ינה-פתח תקוה-מכירות</v>
      </c>
      <c r="K55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56" spans="2:11" ht="14.25" hidden="1" customHeight="1" x14ac:dyDescent="0.25">
      <c r="B56" s="1" t="s">
        <v>339</v>
      </c>
      <c r="C56" t="s">
        <v>42</v>
      </c>
      <c r="D56" t="s">
        <v>41</v>
      </c>
      <c r="E56" t="s">
        <v>8</v>
      </c>
      <c r="F56" t="s">
        <v>35</v>
      </c>
      <c r="G56">
        <v>15013</v>
      </c>
      <c r="H56">
        <f>0.65*טבלה24[[#This Row],[שכר חודשי ברוטו]]</f>
        <v>9758.4500000000007</v>
      </c>
      <c r="I56" t="str">
        <f>IF(טבלה24[[#This Row],[שכר חודשי ברוטו]]&gt;=20147,"גבוה","נמוך")</f>
        <v>נמוך</v>
      </c>
      <c r="J56" t="str">
        <f>_xlfn.CONCAT(טבלה24[[#This Row],[שם פרטי]],"-",טבלה24[[#This Row],[סניף]],"-",טבלה24[[#This Row],[תפקיד]])</f>
        <v>תמרי-ירושלים-מכירות</v>
      </c>
      <c r="K56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57" spans="2:11" ht="14.25" hidden="1" customHeight="1" x14ac:dyDescent="0.25">
      <c r="B57" s="1" t="s">
        <v>332</v>
      </c>
      <c r="C57" t="s">
        <v>27</v>
      </c>
      <c r="D57" t="s">
        <v>28</v>
      </c>
      <c r="E57" t="s">
        <v>8</v>
      </c>
      <c r="F57" t="s">
        <v>26</v>
      </c>
      <c r="G57">
        <v>14905</v>
      </c>
      <c r="H57">
        <f>0.65*טבלה24[[#This Row],[שכר חודשי ברוטו]]</f>
        <v>9688.25</v>
      </c>
      <c r="I57" t="str">
        <f>IF(טבלה24[[#This Row],[שכר חודשי ברוטו]]&gt;=20147,"גבוה","נמוך")</f>
        <v>נמוך</v>
      </c>
      <c r="J57" t="str">
        <f>_xlfn.CONCAT(טבלה24[[#This Row],[שם פרטי]],"-",טבלה24[[#This Row],[סניף]],"-",טבלה24[[#This Row],[תפקיד]])</f>
        <v>רומן-ירושלים-שיווק</v>
      </c>
      <c r="K57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58" spans="2:11" ht="14.25" hidden="1" customHeight="1" x14ac:dyDescent="0.25">
      <c r="B58" s="1" t="s">
        <v>506</v>
      </c>
      <c r="C58" t="s">
        <v>319</v>
      </c>
      <c r="D58" t="s">
        <v>320</v>
      </c>
      <c r="E58" t="s">
        <v>280</v>
      </c>
      <c r="F58" t="s">
        <v>35</v>
      </c>
      <c r="G58">
        <v>14665</v>
      </c>
      <c r="H58">
        <f>0.65*טבלה24[[#This Row],[שכר חודשי ברוטו]]</f>
        <v>9532.25</v>
      </c>
      <c r="I58" t="str">
        <f>IF(טבלה24[[#This Row],[שכר חודשי ברוטו]]&gt;=20147,"גבוה","נמוך")</f>
        <v>נמוך</v>
      </c>
      <c r="J58" t="str">
        <f>_xlfn.CONCAT(טבלה24[[#This Row],[שם פרטי]],"-",טבלה24[[#This Row],[סניף]],"-",טבלה24[[#This Row],[תפקיד]])</f>
        <v>נתן-תל אביב-מכירות</v>
      </c>
      <c r="K58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59" spans="2:11" ht="14.25" customHeight="1" x14ac:dyDescent="0.25">
      <c r="B59" s="1" t="s">
        <v>408</v>
      </c>
      <c r="C59" t="s">
        <v>170</v>
      </c>
      <c r="D59" t="s">
        <v>171</v>
      </c>
      <c r="E59" t="s">
        <v>146</v>
      </c>
      <c r="F59" t="s">
        <v>35</v>
      </c>
      <c r="G59">
        <v>14527</v>
      </c>
      <c r="H59">
        <f>0.65*טבלה24[[#This Row],[שכר חודשי ברוטו]]</f>
        <v>9442.5500000000011</v>
      </c>
      <c r="I59" t="str">
        <f>IF(טבלה24[[#This Row],[שכר חודשי ברוטו]]&gt;=20147,"גבוה","נמוך")</f>
        <v>נמוך</v>
      </c>
      <c r="J59" t="str">
        <f>_xlfn.CONCAT(טבלה24[[#This Row],[שם פרטי]],"-",טבלה24[[#This Row],[סניף]],"-",טבלה24[[#This Row],[תפקיד]])</f>
        <v>ירין-חדרה-מכירות</v>
      </c>
      <c r="K59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60" spans="2:11" ht="14.25" hidden="1" customHeight="1" x14ac:dyDescent="0.25">
      <c r="B60" s="1" t="s">
        <v>331</v>
      </c>
      <c r="C60" t="s">
        <v>24</v>
      </c>
      <c r="D60" t="s">
        <v>25</v>
      </c>
      <c r="E60" t="s">
        <v>8</v>
      </c>
      <c r="F60" t="s">
        <v>26</v>
      </c>
      <c r="G60">
        <v>14496</v>
      </c>
      <c r="H60">
        <f>0.65*טבלה24[[#This Row],[שכר חודשי ברוטו]]</f>
        <v>9422.4</v>
      </c>
      <c r="I60" t="str">
        <f>IF(טבלה24[[#This Row],[שכר חודשי ברוטו]]&gt;=20147,"גבוה","נמוך")</f>
        <v>נמוך</v>
      </c>
      <c r="J60" t="str">
        <f>_xlfn.CONCAT(טבלה24[[#This Row],[שם פרטי]],"-",טבלה24[[#This Row],[סניף]],"-",טבלה24[[#This Row],[תפקיד]])</f>
        <v>ליאור-ירושלים-שיווק</v>
      </c>
      <c r="K60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61" spans="2:11" ht="14.25" customHeight="1" x14ac:dyDescent="0.25">
      <c r="B61" s="1" t="s">
        <v>425</v>
      </c>
      <c r="C61" t="s">
        <v>175</v>
      </c>
      <c r="D61" t="s">
        <v>196</v>
      </c>
      <c r="E61" t="s">
        <v>187</v>
      </c>
      <c r="F61" t="s">
        <v>26</v>
      </c>
      <c r="G61">
        <v>14480</v>
      </c>
      <c r="H61">
        <f>0.65*טבלה24[[#This Row],[שכר חודשי ברוטו]]</f>
        <v>9412</v>
      </c>
      <c r="I61" t="str">
        <f>IF(טבלה24[[#This Row],[שכר חודשי ברוטו]]&gt;=20147,"גבוה","נמוך")</f>
        <v>נמוך</v>
      </c>
      <c r="J61" t="str">
        <f>_xlfn.CONCAT(טבלה24[[#This Row],[שם פרטי]],"-",טבלה24[[#This Row],[סניף]],"-",טבלה24[[#This Row],[תפקיד]])</f>
        <v>מאיה-טבריה-שיווק</v>
      </c>
      <c r="K61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62" spans="2:11" ht="14.25" customHeight="1" x14ac:dyDescent="0.25">
      <c r="B62" s="1" t="s">
        <v>356</v>
      </c>
      <c r="C62" t="s">
        <v>75</v>
      </c>
      <c r="D62" t="s">
        <v>76</v>
      </c>
      <c r="E62" t="s">
        <v>56</v>
      </c>
      <c r="F62" t="s">
        <v>26</v>
      </c>
      <c r="G62">
        <v>14417</v>
      </c>
      <c r="H62">
        <f>0.65*טבלה24[[#This Row],[שכר חודשי ברוטו]]</f>
        <v>9371.0500000000011</v>
      </c>
      <c r="I62" t="str">
        <f>IF(טבלה24[[#This Row],[שכר חודשי ברוטו]]&gt;=20147,"גבוה","נמוך")</f>
        <v>נמוך</v>
      </c>
      <c r="J62" t="str">
        <f>_xlfn.CONCAT(טבלה24[[#This Row],[שם פרטי]],"-",טבלה24[[#This Row],[סניף]],"-",טבלה24[[#This Row],[תפקיד]])</f>
        <v>ישראל-חיפה-שיווק</v>
      </c>
      <c r="K62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63" spans="2:11" ht="14.25" hidden="1" customHeight="1" x14ac:dyDescent="0.25">
      <c r="B63" s="1" t="s">
        <v>442</v>
      </c>
      <c r="C63" t="s">
        <v>83</v>
      </c>
      <c r="D63" t="s">
        <v>224</v>
      </c>
      <c r="E63" t="s">
        <v>213</v>
      </c>
      <c r="F63" t="s">
        <v>26</v>
      </c>
      <c r="G63">
        <v>14402</v>
      </c>
      <c r="H63">
        <f>0.65*טבלה24[[#This Row],[שכר חודשי ברוטו]]</f>
        <v>9361.3000000000011</v>
      </c>
      <c r="I63" t="str">
        <f>IF(טבלה24[[#This Row],[שכר חודשי ברוטו]]&gt;=20147,"גבוה","נמוך")</f>
        <v>נמוך</v>
      </c>
      <c r="J63" t="str">
        <f>_xlfn.CONCAT(טבלה24[[#This Row],[שם פרטי]],"-",טבלה24[[#This Row],[סניף]],"-",טבלה24[[#This Row],[תפקיד]])</f>
        <v>רות-יבנה-שיווק</v>
      </c>
      <c r="K63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64" spans="2:11" ht="14.25" hidden="1" customHeight="1" x14ac:dyDescent="0.25">
      <c r="B64" s="1" t="s">
        <v>384</v>
      </c>
      <c r="C64" t="s">
        <v>126</v>
      </c>
      <c r="D64" t="s">
        <v>127</v>
      </c>
      <c r="E64" t="s">
        <v>107</v>
      </c>
      <c r="F64" t="s">
        <v>26</v>
      </c>
      <c r="G64">
        <v>14388</v>
      </c>
      <c r="H64">
        <f>0.65*טבלה24[[#This Row],[שכר חודשי ברוטו]]</f>
        <v>9352.2000000000007</v>
      </c>
      <c r="I64" t="str">
        <f>IF(טבלה24[[#This Row],[שכר חודשי ברוטו]]&gt;=20147,"גבוה","נמוך")</f>
        <v>נמוך</v>
      </c>
      <c r="J64" t="str">
        <f>_xlfn.CONCAT(טבלה24[[#This Row],[שם פרטי]],"-",טבלה24[[#This Row],[סניף]],"-",טבלה24[[#This Row],[תפקיד]])</f>
        <v>יאנה-פתח תקוה-שיווק</v>
      </c>
      <c r="K64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65" spans="2:11" ht="14.25" hidden="1" customHeight="1" x14ac:dyDescent="0.25">
      <c r="B65" s="1" t="s">
        <v>502</v>
      </c>
      <c r="C65" t="s">
        <v>311</v>
      </c>
      <c r="D65" t="s">
        <v>312</v>
      </c>
      <c r="E65" t="s">
        <v>280</v>
      </c>
      <c r="F65" t="s">
        <v>35</v>
      </c>
      <c r="G65">
        <v>14252</v>
      </c>
      <c r="H65">
        <f>0.65*טבלה24[[#This Row],[שכר חודשי ברוטו]]</f>
        <v>9263.8000000000011</v>
      </c>
      <c r="I65" t="str">
        <f>IF(טבלה24[[#This Row],[שכר חודשי ברוטו]]&gt;=20147,"גבוה","נמוך")</f>
        <v>נמוך</v>
      </c>
      <c r="J65" t="str">
        <f>_xlfn.CONCAT(טבלה24[[#This Row],[שם פרטי]],"-",טבלה24[[#This Row],[סניף]],"-",טבלה24[[#This Row],[תפקיד]])</f>
        <v>ורוניקה-תל אביב-מכירות</v>
      </c>
      <c r="K65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66" spans="2:11" ht="14.25" hidden="1" customHeight="1" x14ac:dyDescent="0.25">
      <c r="B66" s="1" t="s">
        <v>333</v>
      </c>
      <c r="C66" t="s">
        <v>29</v>
      </c>
      <c r="D66" t="s">
        <v>30</v>
      </c>
      <c r="E66" t="s">
        <v>8</v>
      </c>
      <c r="F66" t="s">
        <v>26</v>
      </c>
      <c r="G66">
        <v>14194</v>
      </c>
      <c r="H66">
        <f>0.65*טבלה24[[#This Row],[שכר חודשי ברוטו]]</f>
        <v>9226.1</v>
      </c>
      <c r="I66" t="str">
        <f>IF(טבלה24[[#This Row],[שכר חודשי ברוטו]]&gt;=20147,"גבוה","נמוך")</f>
        <v>נמוך</v>
      </c>
      <c r="J66" t="str">
        <f>_xlfn.CONCAT(טבלה24[[#This Row],[שם פרטי]],"-",טבלה24[[#This Row],[סניף]],"-",טבלה24[[#This Row],[תפקיד]])</f>
        <v>עדן-ירושלים-שיווק</v>
      </c>
      <c r="K66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67" spans="2:11" ht="14.25" hidden="1" customHeight="1" x14ac:dyDescent="0.25">
      <c r="B67" s="1" t="s">
        <v>473</v>
      </c>
      <c r="C67" t="s">
        <v>262</v>
      </c>
      <c r="D67" t="s">
        <v>263</v>
      </c>
      <c r="E67" t="s">
        <v>513</v>
      </c>
      <c r="F67" t="s">
        <v>26</v>
      </c>
      <c r="G67">
        <v>14000</v>
      </c>
      <c r="H67">
        <f>0.65*טבלה24[[#This Row],[שכר חודשי ברוטו]]</f>
        <v>9100</v>
      </c>
      <c r="I67" t="str">
        <f>IF(טבלה24[[#This Row],[שכר חודשי ברוטו]]&gt;=20147,"גבוה","נמוך")</f>
        <v>נמוך</v>
      </c>
      <c r="J67" t="str">
        <f>_xlfn.CONCAT(טבלה24[[#This Row],[שם פרטי]],"-",טבלה24[[#This Row],[סניף]],"-",טבלה24[[#This Row],[תפקיד]])</f>
        <v>שירל-ראשון לציון-שיווק</v>
      </c>
      <c r="K67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68" spans="2:11" ht="14.25" hidden="1" customHeight="1" x14ac:dyDescent="0.25">
      <c r="B68" s="1" t="s">
        <v>438</v>
      </c>
      <c r="C68" t="s">
        <v>219</v>
      </c>
      <c r="D68" t="s">
        <v>220</v>
      </c>
      <c r="E68" t="s">
        <v>213</v>
      </c>
      <c r="F68" t="s">
        <v>12</v>
      </c>
      <c r="G68">
        <v>13790</v>
      </c>
      <c r="H68">
        <f>0.65*טבלה24[[#This Row],[שכר חודשי ברוטו]]</f>
        <v>8963.5</v>
      </c>
      <c r="I68" t="str">
        <f>IF(טבלה24[[#This Row],[שכר חודשי ברוטו]]&gt;=20147,"גבוה","נמוך")</f>
        <v>נמוך</v>
      </c>
      <c r="J68" t="str">
        <f>_xlfn.CONCAT(טבלה24[[#This Row],[שם פרטי]],"-",טבלה24[[#This Row],[סניף]],"-",טבלה24[[#This Row],[תפקיד]])</f>
        <v>אלחנן-יבנה-ייצור</v>
      </c>
      <c r="K68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69" spans="2:11" ht="14.25" hidden="1" customHeight="1" x14ac:dyDescent="0.25">
      <c r="B69" s="1" t="s">
        <v>485</v>
      </c>
      <c r="C69" t="s">
        <v>283</v>
      </c>
      <c r="D69" t="s">
        <v>284</v>
      </c>
      <c r="E69" t="s">
        <v>280</v>
      </c>
      <c r="F69" t="s">
        <v>12</v>
      </c>
      <c r="G69">
        <v>13760</v>
      </c>
      <c r="H69">
        <f>0.65*טבלה24[[#This Row],[שכר חודשי ברוטו]]</f>
        <v>8944</v>
      </c>
      <c r="I69" t="str">
        <f>IF(טבלה24[[#This Row],[שכר חודשי ברוטו]]&gt;=20147,"גבוה","נמוך")</f>
        <v>נמוך</v>
      </c>
      <c r="J69" t="str">
        <f>_xlfn.CONCAT(טבלה24[[#This Row],[שם פרטי]],"-",טבלה24[[#This Row],[סניף]],"-",טבלה24[[#This Row],[תפקיד]])</f>
        <v>אליה-תל אביב-ייצור</v>
      </c>
      <c r="K69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70" spans="2:11" ht="14.25" hidden="1" customHeight="1" x14ac:dyDescent="0.25">
      <c r="B70" s="1" t="s">
        <v>493</v>
      </c>
      <c r="C70" t="s">
        <v>122</v>
      </c>
      <c r="D70" t="s">
        <v>299</v>
      </c>
      <c r="E70" t="s">
        <v>280</v>
      </c>
      <c r="F70" t="s">
        <v>12</v>
      </c>
      <c r="G70">
        <v>13722</v>
      </c>
      <c r="H70">
        <f>0.65*טבלה24[[#This Row],[שכר חודשי ברוטו]]</f>
        <v>8919.3000000000011</v>
      </c>
      <c r="I70" t="str">
        <f>IF(טבלה24[[#This Row],[שכר חודשי ברוטו]]&gt;=20147,"גבוה","נמוך")</f>
        <v>נמוך</v>
      </c>
      <c r="J70" t="str">
        <f>_xlfn.CONCAT(טבלה24[[#This Row],[שם פרטי]],"-",טבלה24[[#This Row],[סניף]],"-",טבלה24[[#This Row],[תפקיד]])</f>
        <v>מקסים-תל אביב-ייצור</v>
      </c>
      <c r="K70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71" spans="2:11" ht="14.25" customHeight="1" x14ac:dyDescent="0.25">
      <c r="B71" s="1" t="s">
        <v>459</v>
      </c>
      <c r="C71" t="s">
        <v>239</v>
      </c>
      <c r="D71" t="s">
        <v>240</v>
      </c>
      <c r="E71" t="s">
        <v>227</v>
      </c>
      <c r="F71" t="s">
        <v>35</v>
      </c>
      <c r="G71">
        <v>13695</v>
      </c>
      <c r="H71">
        <f>0.65*טבלה24[[#This Row],[שכר חודשי ברוטו]]</f>
        <v>8901.75</v>
      </c>
      <c r="I71" t="str">
        <f>IF(טבלה24[[#This Row],[שכר חודשי ברוטו]]&gt;=20147,"גבוה","נמוך")</f>
        <v>נמוך</v>
      </c>
      <c r="J71" t="str">
        <f>_xlfn.CONCAT(טבלה24[[#This Row],[שם פרטי]],"-",טבלה24[[#This Row],[סניף]],"-",טבלה24[[#This Row],[תפקיד]])</f>
        <v>אדל-עכו-מכירות</v>
      </c>
      <c r="K71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72" spans="2:11" ht="14.25" customHeight="1" x14ac:dyDescent="0.25">
      <c r="B72" s="1" t="s">
        <v>351</v>
      </c>
      <c r="C72" t="s">
        <v>66</v>
      </c>
      <c r="D72" t="s">
        <v>67</v>
      </c>
      <c r="E72" t="s">
        <v>56</v>
      </c>
      <c r="F72" t="s">
        <v>12</v>
      </c>
      <c r="G72">
        <v>13672</v>
      </c>
      <c r="H72">
        <f>0.65*טבלה24[[#This Row],[שכר חודשי ברוטו]]</f>
        <v>8886.8000000000011</v>
      </c>
      <c r="I72" t="str">
        <f>IF(טבלה24[[#This Row],[שכר חודשי ברוטו]]&gt;=20147,"גבוה","נמוך")</f>
        <v>נמוך</v>
      </c>
      <c r="J72" t="str">
        <f>_xlfn.CONCAT(טבלה24[[#This Row],[שם פרטי]],"-",טבלה24[[#This Row],[סניף]],"-",טבלה24[[#This Row],[תפקיד]])</f>
        <v>אביב-חיפה-ייצור</v>
      </c>
      <c r="K72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73" spans="2:11" ht="14.25" customHeight="1" x14ac:dyDescent="0.25">
      <c r="B73" s="1" t="s">
        <v>363</v>
      </c>
      <c r="C73" t="s">
        <v>89</v>
      </c>
      <c r="D73" t="s">
        <v>90</v>
      </c>
      <c r="E73" t="s">
        <v>56</v>
      </c>
      <c r="F73" t="s">
        <v>35</v>
      </c>
      <c r="G73">
        <v>13632</v>
      </c>
      <c r="H73">
        <f>0.65*טבלה24[[#This Row],[שכר חודשי ברוטו]]</f>
        <v>8860.8000000000011</v>
      </c>
      <c r="I73" t="str">
        <f>IF(טבלה24[[#This Row],[שכר חודשי ברוטו]]&gt;=20147,"גבוה","נמוך")</f>
        <v>נמוך</v>
      </c>
      <c r="J73" t="str">
        <f>_xlfn.CONCAT(טבלה24[[#This Row],[שם פרטי]],"-",טבלה24[[#This Row],[סניף]],"-",טבלה24[[#This Row],[תפקיד]])</f>
        <v>יהודה-חיפה-מכירות</v>
      </c>
      <c r="K73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74" spans="2:11" ht="14.25" hidden="1" customHeight="1" x14ac:dyDescent="0.25">
      <c r="B74" s="1" t="s">
        <v>449</v>
      </c>
      <c r="C74" t="s">
        <v>137</v>
      </c>
      <c r="D74" t="s">
        <v>225</v>
      </c>
      <c r="E74" t="s">
        <v>213</v>
      </c>
      <c r="F74" t="s">
        <v>35</v>
      </c>
      <c r="G74">
        <v>13586</v>
      </c>
      <c r="H74">
        <f>0.65*טבלה24[[#This Row],[שכר חודשי ברוטו]]</f>
        <v>8830.9</v>
      </c>
      <c r="I74" t="str">
        <f>IF(טבלה24[[#This Row],[שכר חודשי ברוטו]]&gt;=20147,"גבוה","נמוך")</f>
        <v>נמוך</v>
      </c>
      <c r="J74" t="str">
        <f>_xlfn.CONCAT(טבלה24[[#This Row],[שם פרטי]],"-",טבלה24[[#This Row],[סניף]],"-",טבלה24[[#This Row],[תפקיד]])</f>
        <v>דור-יבנה-מכירות</v>
      </c>
      <c r="K74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75" spans="2:11" ht="14.25" hidden="1" customHeight="1" x14ac:dyDescent="0.25">
      <c r="B75" s="1" t="s">
        <v>376</v>
      </c>
      <c r="C75" t="s">
        <v>110</v>
      </c>
      <c r="D75" t="s">
        <v>111</v>
      </c>
      <c r="E75" t="s">
        <v>107</v>
      </c>
      <c r="F75" t="s">
        <v>12</v>
      </c>
      <c r="G75">
        <v>13560</v>
      </c>
      <c r="H75">
        <f>0.65*טבלה24[[#This Row],[שכר חודשי ברוטו]]</f>
        <v>8814</v>
      </c>
      <c r="I75" t="str">
        <f>IF(טבלה24[[#This Row],[שכר חודשי ברוטו]]&gt;=20147,"גבוה","נמוך")</f>
        <v>נמוך</v>
      </c>
      <c r="J75" t="str">
        <f>_xlfn.CONCAT(טבלה24[[#This Row],[שם פרטי]],"-",טבלה24[[#This Row],[סניף]],"-",טבלה24[[#This Row],[תפקיד]])</f>
        <v>נטליה-פתח תקוה-ייצור</v>
      </c>
      <c r="K75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76" spans="2:11" ht="14.25" hidden="1" customHeight="1" x14ac:dyDescent="0.25">
      <c r="B76" s="1" t="s">
        <v>465</v>
      </c>
      <c r="C76" t="s">
        <v>247</v>
      </c>
      <c r="D76" t="s">
        <v>248</v>
      </c>
      <c r="E76" t="s">
        <v>513</v>
      </c>
      <c r="F76" t="s">
        <v>12</v>
      </c>
      <c r="G76">
        <v>13485</v>
      </c>
      <c r="H76">
        <f>0.65*טבלה24[[#This Row],[שכר חודשי ברוטו]]</f>
        <v>8765.25</v>
      </c>
      <c r="I76" t="str">
        <f>IF(טבלה24[[#This Row],[שכר חודשי ברוטו]]&gt;=20147,"גבוה","נמוך")</f>
        <v>נמוך</v>
      </c>
      <c r="J76" t="str">
        <f>_xlfn.CONCAT(טבלה24[[#This Row],[שם פרטי]],"-",טבלה24[[#This Row],[סניף]],"-",טבלה24[[#This Row],[תפקיד]])</f>
        <v>ליעוז-ראשון לציון-ייצור</v>
      </c>
      <c r="K76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77" spans="2:11" ht="14.25" hidden="1" customHeight="1" x14ac:dyDescent="0.25">
      <c r="B77" s="1" t="s">
        <v>468</v>
      </c>
      <c r="C77" t="s">
        <v>226</v>
      </c>
      <c r="D77" t="s">
        <v>253</v>
      </c>
      <c r="E77" t="s">
        <v>513</v>
      </c>
      <c r="F77" t="s">
        <v>12</v>
      </c>
      <c r="G77">
        <v>13479</v>
      </c>
      <c r="H77">
        <f>0.65*טבלה24[[#This Row],[שכר חודשי ברוטו]]</f>
        <v>8761.35</v>
      </c>
      <c r="I77" t="str">
        <f>IF(טבלה24[[#This Row],[שכר חודשי ברוטו]]&gt;=20147,"גבוה","נמוך")</f>
        <v>נמוך</v>
      </c>
      <c r="J77" t="str">
        <f>_xlfn.CONCAT(טבלה24[[#This Row],[שם פרטי]],"-",טבלה24[[#This Row],[סניף]],"-",טבלה24[[#This Row],[תפקיד]])</f>
        <v>אופיר-ראשון לציון-ייצור</v>
      </c>
      <c r="K77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78" spans="2:11" ht="14.25" customHeight="1" x14ac:dyDescent="0.25">
      <c r="B78" s="1" t="s">
        <v>450</v>
      </c>
      <c r="C78" t="s">
        <v>230</v>
      </c>
      <c r="D78" t="s">
        <v>225</v>
      </c>
      <c r="E78" t="s">
        <v>227</v>
      </c>
      <c r="F78" t="s">
        <v>35</v>
      </c>
      <c r="G78">
        <v>13421</v>
      </c>
      <c r="H78">
        <f>0.65*טבלה24[[#This Row],[שכר חודשי ברוטו]]</f>
        <v>8723.65</v>
      </c>
      <c r="I78" t="str">
        <f>IF(טבלה24[[#This Row],[שכר חודשי ברוטו]]&gt;=20147,"גבוה","נמוך")</f>
        <v>נמוך</v>
      </c>
      <c r="J78" t="str">
        <f>_xlfn.CONCAT(טבלה24[[#This Row],[שם פרטי]],"-",טבלה24[[#This Row],[סניף]],"-",טבלה24[[#This Row],[תפקיד]])</f>
        <v>אבשלום-עכו-מכירות</v>
      </c>
      <c r="K78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79" spans="2:11" ht="14.25" hidden="1" customHeight="1" x14ac:dyDescent="0.25">
      <c r="B79" s="1" t="s">
        <v>451</v>
      </c>
      <c r="C79" t="s">
        <v>231</v>
      </c>
      <c r="D79" t="s">
        <v>225</v>
      </c>
      <c r="E79" t="s">
        <v>213</v>
      </c>
      <c r="F79" t="s">
        <v>35</v>
      </c>
      <c r="G79">
        <v>13405</v>
      </c>
      <c r="H79">
        <f>0.65*טבלה24[[#This Row],[שכר חודשי ברוטו]]</f>
        <v>8713.25</v>
      </c>
      <c r="I79" t="str">
        <f>IF(טבלה24[[#This Row],[שכר חודשי ברוטו]]&gt;=20147,"גבוה","נמוך")</f>
        <v>נמוך</v>
      </c>
      <c r="J79" t="str">
        <f>_xlfn.CONCAT(טבלה24[[#This Row],[שם פרטי]],"-",טבלה24[[#This Row],[סניף]],"-",טבלה24[[#This Row],[תפקיד]])</f>
        <v>אלאור-יבנה-מכירות</v>
      </c>
      <c r="K79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80" spans="2:11" ht="14.25" customHeight="1" x14ac:dyDescent="0.25">
      <c r="B80" s="1" t="s">
        <v>395</v>
      </c>
      <c r="C80" t="s">
        <v>147</v>
      </c>
      <c r="D80" t="s">
        <v>148</v>
      </c>
      <c r="E80" t="s">
        <v>146</v>
      </c>
      <c r="F80" t="s">
        <v>12</v>
      </c>
      <c r="G80">
        <v>13299</v>
      </c>
      <c r="H80">
        <f>0.65*טבלה24[[#This Row],[שכר חודשי ברוטו]]</f>
        <v>8644.35</v>
      </c>
      <c r="I80" t="str">
        <f>IF(טבלה24[[#This Row],[שכר חודשי ברוטו]]&gt;=20147,"גבוה","נמוך")</f>
        <v>נמוך</v>
      </c>
      <c r="J80" t="str">
        <f>_xlfn.CONCAT(טבלה24[[#This Row],[שם פרטי]],"-",טבלה24[[#This Row],[סניף]],"-",טבלה24[[#This Row],[תפקיד]])</f>
        <v>שלי-חדרה-ייצור</v>
      </c>
      <c r="K80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81" spans="2:11" ht="14.25" customHeight="1" x14ac:dyDescent="0.25">
      <c r="B81" s="1" t="s">
        <v>368</v>
      </c>
      <c r="C81" t="s">
        <v>29</v>
      </c>
      <c r="D81" t="s">
        <v>96</v>
      </c>
      <c r="E81" t="s">
        <v>56</v>
      </c>
      <c r="F81" t="s">
        <v>35</v>
      </c>
      <c r="G81">
        <v>13177</v>
      </c>
      <c r="H81">
        <f>0.65*טבלה24[[#This Row],[שכר חודשי ברוטו]]</f>
        <v>8565.0500000000011</v>
      </c>
      <c r="I81" t="str">
        <f>IF(טבלה24[[#This Row],[שכר חודשי ברוטו]]&gt;=20147,"גבוה","נמוך")</f>
        <v>נמוך</v>
      </c>
      <c r="J81" t="str">
        <f>_xlfn.CONCAT(טבלה24[[#This Row],[שם פרטי]],"-",טבלה24[[#This Row],[סניף]],"-",טבלה24[[#This Row],[תפקיד]])</f>
        <v>עדן-חיפה-מכירות</v>
      </c>
      <c r="K81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82" spans="2:11" ht="14.25" hidden="1" customHeight="1" x14ac:dyDescent="0.25">
      <c r="B82" s="1" t="s">
        <v>437</v>
      </c>
      <c r="C82" t="s">
        <v>175</v>
      </c>
      <c r="D82" t="s">
        <v>218</v>
      </c>
      <c r="E82" t="s">
        <v>213</v>
      </c>
      <c r="F82" t="s">
        <v>12</v>
      </c>
      <c r="G82">
        <v>13140</v>
      </c>
      <c r="H82">
        <f>0.65*טבלה24[[#This Row],[שכר חודשי ברוטו]]</f>
        <v>8541</v>
      </c>
      <c r="I82" t="str">
        <f>IF(טבלה24[[#This Row],[שכר חודשי ברוטו]]&gt;=20147,"גבוה","נמוך")</f>
        <v>נמוך</v>
      </c>
      <c r="J82" t="str">
        <f>_xlfn.CONCAT(טבלה24[[#This Row],[שם פרטי]],"-",טבלה24[[#This Row],[סניף]],"-",טבלה24[[#This Row],[תפקיד]])</f>
        <v>מאיה-יבנה-ייצור</v>
      </c>
      <c r="K82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83" spans="2:11" ht="14.25" customHeight="1" x14ac:dyDescent="0.25">
      <c r="B83" s="1" t="s">
        <v>405</v>
      </c>
      <c r="C83" t="s">
        <v>164</v>
      </c>
      <c r="D83" t="s">
        <v>165</v>
      </c>
      <c r="E83" t="s">
        <v>146</v>
      </c>
      <c r="F83" t="s">
        <v>35</v>
      </c>
      <c r="G83">
        <v>13011</v>
      </c>
      <c r="H83">
        <f>0.65*טבלה24[[#This Row],[שכר חודשי ברוטו]]</f>
        <v>8457.15</v>
      </c>
      <c r="I83" t="str">
        <f>IF(טבלה24[[#This Row],[שכר חודשי ברוטו]]&gt;=20147,"גבוה","נמוך")</f>
        <v>נמוך</v>
      </c>
      <c r="J83" t="str">
        <f>_xlfn.CONCAT(טבלה24[[#This Row],[שם פרטי]],"-",טבלה24[[#This Row],[סניף]],"-",טבלה24[[#This Row],[תפקיד]])</f>
        <v>דניל-חדרה-מכירות</v>
      </c>
      <c r="K83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84" spans="2:11" ht="14.25" customHeight="1" x14ac:dyDescent="0.25">
      <c r="B84" s="1" t="s">
        <v>431</v>
      </c>
      <c r="C84" t="s">
        <v>206</v>
      </c>
      <c r="D84" t="s">
        <v>207</v>
      </c>
      <c r="E84" t="s">
        <v>187</v>
      </c>
      <c r="F84" t="s">
        <v>49</v>
      </c>
      <c r="G84">
        <v>12973</v>
      </c>
      <c r="H84">
        <f>0.65*טבלה24[[#This Row],[שכר חודשי ברוטו]]</f>
        <v>8432.4500000000007</v>
      </c>
      <c r="I84" t="str">
        <f>IF(טבלה24[[#This Row],[שכר חודשי ברוטו]]&gt;=20147,"גבוה","נמוך")</f>
        <v>נמוך</v>
      </c>
      <c r="J84" t="str">
        <f>_xlfn.CONCAT(טבלה24[[#This Row],[שם פרטי]],"-",טבלה24[[#This Row],[סניף]],"-",טבלה24[[#This Row],[תפקיד]])</f>
        <v>אביעד-טבריה-מינהלה</v>
      </c>
      <c r="K84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85" spans="2:11" ht="14.25" hidden="1" customHeight="1" x14ac:dyDescent="0.25">
      <c r="B85" s="1" t="s">
        <v>500</v>
      </c>
      <c r="C85" t="s">
        <v>283</v>
      </c>
      <c r="D85" t="s">
        <v>309</v>
      </c>
      <c r="E85" t="s">
        <v>280</v>
      </c>
      <c r="F85" t="s">
        <v>35</v>
      </c>
      <c r="G85">
        <v>12942</v>
      </c>
      <c r="H85">
        <f>0.65*טבלה24[[#This Row],[שכר חודשי ברוטו]]</f>
        <v>8412.3000000000011</v>
      </c>
      <c r="I85" t="str">
        <f>IF(טבלה24[[#This Row],[שכר חודשי ברוטו]]&gt;=20147,"גבוה","נמוך")</f>
        <v>נמוך</v>
      </c>
      <c r="J85" t="str">
        <f>_xlfn.CONCAT(טבלה24[[#This Row],[שם פרטי]],"-",טבלה24[[#This Row],[סניף]],"-",טבלה24[[#This Row],[תפקיד]])</f>
        <v>אליה-תל אביב-מכירות</v>
      </c>
      <c r="K85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86" spans="2:11" ht="14.25" hidden="1" customHeight="1" x14ac:dyDescent="0.25">
      <c r="B86" s="1" t="s">
        <v>470</v>
      </c>
      <c r="C86" t="s">
        <v>256</v>
      </c>
      <c r="D86" t="s">
        <v>257</v>
      </c>
      <c r="E86" t="s">
        <v>513</v>
      </c>
      <c r="F86" t="s">
        <v>12</v>
      </c>
      <c r="G86">
        <v>12935</v>
      </c>
      <c r="H86">
        <f>0.65*טבלה24[[#This Row],[שכר חודשי ברוטו]]</f>
        <v>8407.75</v>
      </c>
      <c r="I86" t="str">
        <f>IF(טבלה24[[#This Row],[שכר חודשי ברוטו]]&gt;=20147,"גבוה","נמוך")</f>
        <v>נמוך</v>
      </c>
      <c r="J86" t="str">
        <f>_xlfn.CONCAT(טבלה24[[#This Row],[שם פרטי]],"-",טבלה24[[#This Row],[סניף]],"-",טבלה24[[#This Row],[תפקיד]])</f>
        <v>טוהר-ראשון לציון-ייצור</v>
      </c>
      <c r="K86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87" spans="2:11" ht="14.25" customHeight="1" x14ac:dyDescent="0.25">
      <c r="B87" s="1" t="s">
        <v>359</v>
      </c>
      <c r="C87" t="s">
        <v>81</v>
      </c>
      <c r="D87" t="s">
        <v>82</v>
      </c>
      <c r="E87" t="s">
        <v>56</v>
      </c>
      <c r="F87" t="s">
        <v>26</v>
      </c>
      <c r="G87">
        <v>12924</v>
      </c>
      <c r="H87">
        <f>0.65*טבלה24[[#This Row],[שכר חודשי ברוטו]]</f>
        <v>8400.6</v>
      </c>
      <c r="I87" t="str">
        <f>IF(טבלה24[[#This Row],[שכר חודשי ברוטו]]&gt;=20147,"גבוה","נמוך")</f>
        <v>נמוך</v>
      </c>
      <c r="J87" t="str">
        <f>_xlfn.CONCAT(טבלה24[[#This Row],[שם פרטי]],"-",טבלה24[[#This Row],[סניף]],"-",טבלה24[[#This Row],[תפקיד]])</f>
        <v>נועה-חיפה-שיווק</v>
      </c>
      <c r="K87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88" spans="2:11" ht="14.25" customHeight="1" x14ac:dyDescent="0.25">
      <c r="B88" s="1" t="s">
        <v>460</v>
      </c>
      <c r="C88" t="s">
        <v>182</v>
      </c>
      <c r="D88" t="s">
        <v>240</v>
      </c>
      <c r="E88" t="s">
        <v>227</v>
      </c>
      <c r="F88" t="s">
        <v>49</v>
      </c>
      <c r="G88">
        <v>12662</v>
      </c>
      <c r="H88">
        <f>0.65*טבלה24[[#This Row],[שכר חודשי ברוטו]]</f>
        <v>8230.3000000000011</v>
      </c>
      <c r="I88" t="str">
        <f>IF(טבלה24[[#This Row],[שכר חודשי ברוטו]]&gt;=20147,"גבוה","נמוך")</f>
        <v>נמוך</v>
      </c>
      <c r="J88" t="str">
        <f>_xlfn.CONCAT(טבלה24[[#This Row],[שם פרטי]],"-",טבלה24[[#This Row],[סניף]],"-",טבלה24[[#This Row],[תפקיד]])</f>
        <v>לביא-עכו-מינהלה</v>
      </c>
      <c r="K88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89" spans="2:11" ht="14.25" hidden="1" customHeight="1" x14ac:dyDescent="0.25">
      <c r="B89" s="1" t="s">
        <v>505</v>
      </c>
      <c r="C89" t="s">
        <v>317</v>
      </c>
      <c r="D89" t="s">
        <v>318</v>
      </c>
      <c r="E89" t="s">
        <v>280</v>
      </c>
      <c r="F89" t="s">
        <v>35</v>
      </c>
      <c r="G89">
        <v>12621</v>
      </c>
      <c r="H89">
        <f>0.65*טבלה24[[#This Row],[שכר חודשי ברוטו]]</f>
        <v>8203.65</v>
      </c>
      <c r="I89" t="str">
        <f>IF(טבלה24[[#This Row],[שכר חודשי ברוטו]]&gt;=20147,"גבוה","נמוך")</f>
        <v>נמוך</v>
      </c>
      <c r="J89" t="str">
        <f>_xlfn.CONCAT(טבלה24[[#This Row],[שם פרטי]],"-",טבלה24[[#This Row],[סניף]],"-",טבלה24[[#This Row],[תפקיד]])</f>
        <v>יהב-תל אביב-מכירות</v>
      </c>
      <c r="K89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90" spans="2:11" ht="14.25" hidden="1" customHeight="1" x14ac:dyDescent="0.25">
      <c r="B90" s="1" t="s">
        <v>436</v>
      </c>
      <c r="C90" t="s">
        <v>216</v>
      </c>
      <c r="D90" t="s">
        <v>217</v>
      </c>
      <c r="E90" t="s">
        <v>213</v>
      </c>
      <c r="F90" t="s">
        <v>12</v>
      </c>
      <c r="G90">
        <v>12621</v>
      </c>
      <c r="H90">
        <f>0.65*טבלה24[[#This Row],[שכר חודשי ברוטו]]</f>
        <v>8203.65</v>
      </c>
      <c r="I90" t="str">
        <f>IF(טבלה24[[#This Row],[שכר חודשי ברוטו]]&gt;=20147,"גבוה","נמוך")</f>
        <v>נמוך</v>
      </c>
      <c r="J90" t="str">
        <f>_xlfn.CONCAT(טבלה24[[#This Row],[שם פרטי]],"-",טבלה24[[#This Row],[סניף]],"-",טבלה24[[#This Row],[תפקיד]])</f>
        <v>יעל-יבנה-ייצור</v>
      </c>
      <c r="K90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91" spans="2:11" ht="14.25" customHeight="1" x14ac:dyDescent="0.25">
      <c r="B91" s="1" t="s">
        <v>428</v>
      </c>
      <c r="C91" t="s">
        <v>201</v>
      </c>
      <c r="D91" t="s">
        <v>202</v>
      </c>
      <c r="E91" t="s">
        <v>187</v>
      </c>
      <c r="F91" t="s">
        <v>35</v>
      </c>
      <c r="G91">
        <v>12612</v>
      </c>
      <c r="H91">
        <f>0.65*טבלה24[[#This Row],[שכר חודשי ברוטו]]</f>
        <v>8197.8000000000011</v>
      </c>
      <c r="I91" t="str">
        <f>IF(טבלה24[[#This Row],[שכר חודשי ברוטו]]&gt;=20147,"גבוה","נמוך")</f>
        <v>נמוך</v>
      </c>
      <c r="J91" t="str">
        <f>_xlfn.CONCAT(טבלה24[[#This Row],[שם פרטי]],"-",טבלה24[[#This Row],[סניף]],"-",טבלה24[[#This Row],[תפקיד]])</f>
        <v>יוליאן-טבריה-מכירות</v>
      </c>
      <c r="K91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92" spans="2:11" ht="14.25" hidden="1" customHeight="1" x14ac:dyDescent="0.25">
      <c r="B92" s="1" t="s">
        <v>478</v>
      </c>
      <c r="C92" t="s">
        <v>41</v>
      </c>
      <c r="D92" t="s">
        <v>271</v>
      </c>
      <c r="E92" t="s">
        <v>513</v>
      </c>
      <c r="F92" t="s">
        <v>35</v>
      </c>
      <c r="G92">
        <v>12610</v>
      </c>
      <c r="H92">
        <f>0.65*טבלה24[[#This Row],[שכר חודשי ברוטו]]</f>
        <v>8196.5</v>
      </c>
      <c r="I92" t="str">
        <f>IF(טבלה24[[#This Row],[שכר חודשי ברוטו]]&gt;=20147,"גבוה","נמוך")</f>
        <v>נמוך</v>
      </c>
      <c r="J92" t="str">
        <f>_xlfn.CONCAT(טבלה24[[#This Row],[שם פרטי]],"-",טבלה24[[#This Row],[סניף]],"-",טבלה24[[#This Row],[תפקיד]])</f>
        <v>אלון-ראשון לציון-מכירות</v>
      </c>
      <c r="K92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93" spans="2:11" ht="14.25" customHeight="1" x14ac:dyDescent="0.25">
      <c r="B93" s="1" t="s">
        <v>422</v>
      </c>
      <c r="C93" t="s">
        <v>89</v>
      </c>
      <c r="D93" t="s">
        <v>191</v>
      </c>
      <c r="E93" t="s">
        <v>187</v>
      </c>
      <c r="F93" t="s">
        <v>26</v>
      </c>
      <c r="G93">
        <v>12588</v>
      </c>
      <c r="H93">
        <f>0.65*טבלה24[[#This Row],[שכר חודשי ברוטו]]</f>
        <v>8182.2000000000007</v>
      </c>
      <c r="I93" t="str">
        <f>IF(טבלה24[[#This Row],[שכר חודשי ברוטו]]&gt;=20147,"גבוה","נמוך")</f>
        <v>נמוך</v>
      </c>
      <c r="J93" t="str">
        <f>_xlfn.CONCAT(טבלה24[[#This Row],[שם פרטי]],"-",טבלה24[[#This Row],[סניף]],"-",טבלה24[[#This Row],[תפקיד]])</f>
        <v>יהודה-טבריה-שיווק</v>
      </c>
      <c r="K93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94" spans="2:11" ht="14.25" hidden="1" customHeight="1" x14ac:dyDescent="0.25">
      <c r="B94" s="1" t="s">
        <v>495</v>
      </c>
      <c r="C94" t="s">
        <v>208</v>
      </c>
      <c r="D94" t="s">
        <v>166</v>
      </c>
      <c r="E94" t="s">
        <v>280</v>
      </c>
      <c r="F94" t="s">
        <v>12</v>
      </c>
      <c r="G94">
        <v>12562</v>
      </c>
      <c r="H94">
        <f>0.65*טבלה24[[#This Row],[שכר חודשי ברוטו]]</f>
        <v>8165.3</v>
      </c>
      <c r="I94" t="str">
        <f>IF(טבלה24[[#This Row],[שכר חודשי ברוטו]]&gt;=20147,"גבוה","נמוך")</f>
        <v>נמוך</v>
      </c>
      <c r="J94" t="str">
        <f>_xlfn.CONCAT(טבלה24[[#This Row],[שם פרטי]],"-",טבלה24[[#This Row],[סניף]],"-",טבלה24[[#This Row],[תפקיד]])</f>
        <v>רועי-תל אביב-ייצור</v>
      </c>
      <c r="K94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95" spans="2:11" ht="14.25" hidden="1" customHeight="1" x14ac:dyDescent="0.25">
      <c r="B95" s="1" t="s">
        <v>474</v>
      </c>
      <c r="C95" t="s">
        <v>64</v>
      </c>
      <c r="D95" t="s">
        <v>264</v>
      </c>
      <c r="E95" t="s">
        <v>513</v>
      </c>
      <c r="F95" t="s">
        <v>26</v>
      </c>
      <c r="G95">
        <v>12500</v>
      </c>
      <c r="H95">
        <f>0.65*טבלה24[[#This Row],[שכר חודשי ברוטו]]</f>
        <v>8125</v>
      </c>
      <c r="I95" t="str">
        <f>IF(טבלה24[[#This Row],[שכר חודשי ברוטו]]&gt;=20147,"גבוה","נמוך")</f>
        <v>נמוך</v>
      </c>
      <c r="J95" t="str">
        <f>_xlfn.CONCAT(טבלה24[[#This Row],[שם פרטי]],"-",טבלה24[[#This Row],[סניף]],"-",טבלה24[[#This Row],[תפקיד]])</f>
        <v>שיראל-ראשון לציון-שיווק</v>
      </c>
      <c r="K95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96" spans="2:11" ht="14.25" customHeight="1" x14ac:dyDescent="0.25">
      <c r="B96" s="1" t="s">
        <v>358</v>
      </c>
      <c r="C96" t="s">
        <v>79</v>
      </c>
      <c r="D96" t="s">
        <v>80</v>
      </c>
      <c r="E96" t="s">
        <v>56</v>
      </c>
      <c r="F96" t="s">
        <v>26</v>
      </c>
      <c r="G96">
        <v>12454</v>
      </c>
      <c r="H96">
        <f>0.65*טבלה24[[#This Row],[שכר חודשי ברוטו]]</f>
        <v>8095.1</v>
      </c>
      <c r="I96" t="str">
        <f>IF(טבלה24[[#This Row],[שכר חודשי ברוטו]]&gt;=20147,"גבוה","נמוך")</f>
        <v>נמוך</v>
      </c>
      <c r="J96" t="str">
        <f>_xlfn.CONCAT(טבלה24[[#This Row],[שם פרטי]],"-",טבלה24[[#This Row],[סניף]],"-",טבלה24[[#This Row],[תפקיד]])</f>
        <v>כפיר-חיפה-שיווק</v>
      </c>
      <c r="K96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97" spans="2:11" ht="14.25" customHeight="1" x14ac:dyDescent="0.25">
      <c r="B97" s="1" t="s">
        <v>418</v>
      </c>
      <c r="C97" t="s">
        <v>184</v>
      </c>
      <c r="D97" t="s">
        <v>185</v>
      </c>
      <c r="E97" t="s">
        <v>146</v>
      </c>
      <c r="F97" t="s">
        <v>49</v>
      </c>
      <c r="G97">
        <v>12441</v>
      </c>
      <c r="H97">
        <f>0.65*טבלה24[[#This Row],[שכר חודשי ברוטו]]</f>
        <v>8086.6500000000005</v>
      </c>
      <c r="I97" t="str">
        <f>IF(טבלה24[[#This Row],[שכר חודשי ברוטו]]&gt;=20147,"גבוה","נמוך")</f>
        <v>נמוך</v>
      </c>
      <c r="J97" t="str">
        <f>_xlfn.CONCAT(טבלה24[[#This Row],[שם פרטי]],"-",טבלה24[[#This Row],[סניף]],"-",טבלה24[[#This Row],[תפקיד]])</f>
        <v>מעין-חדרה-מינהלה</v>
      </c>
      <c r="K97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98" spans="2:11" ht="14.25" hidden="1" customHeight="1" x14ac:dyDescent="0.25">
      <c r="B98" s="1" t="s">
        <v>344</v>
      </c>
      <c r="C98" t="s">
        <v>52</v>
      </c>
      <c r="D98" t="s">
        <v>53</v>
      </c>
      <c r="E98" t="s">
        <v>8</v>
      </c>
      <c r="F98" t="s">
        <v>49</v>
      </c>
      <c r="G98">
        <v>12362</v>
      </c>
      <c r="H98">
        <f>0.65*טבלה24[[#This Row],[שכר חודשי ברוטו]]</f>
        <v>8035.3</v>
      </c>
      <c r="I98" t="str">
        <f>IF(טבלה24[[#This Row],[שכר חודשי ברוטו]]&gt;=20147,"גבוה","נמוך")</f>
        <v>נמוך</v>
      </c>
      <c r="J98" t="str">
        <f>_xlfn.CONCAT(טבלה24[[#This Row],[שם פרטי]],"-",טבלה24[[#This Row],[סניף]],"-",טבלה24[[#This Row],[תפקיד]])</f>
        <v>ג'ניפר-ירושלים-מינהלה</v>
      </c>
      <c r="K98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99" spans="2:11" ht="14.25" hidden="1" customHeight="1" x14ac:dyDescent="0.25">
      <c r="B99" s="1" t="s">
        <v>342</v>
      </c>
      <c r="C99" t="s">
        <v>47</v>
      </c>
      <c r="D99" t="s">
        <v>48</v>
      </c>
      <c r="E99" t="s">
        <v>8</v>
      </c>
      <c r="F99" t="s">
        <v>49</v>
      </c>
      <c r="G99">
        <v>12346</v>
      </c>
      <c r="H99">
        <f>0.65*טבלה24[[#This Row],[שכר חודשי ברוטו]]</f>
        <v>8024.9000000000005</v>
      </c>
      <c r="I99" t="str">
        <f>IF(טבלה24[[#This Row],[שכר חודשי ברוטו]]&gt;=20147,"גבוה","נמוך")</f>
        <v>נמוך</v>
      </c>
      <c r="J99" t="str">
        <f>_xlfn.CONCAT(טבלה24[[#This Row],[שם פרטי]],"-",טבלה24[[#This Row],[סניף]],"-",טבלה24[[#This Row],[תפקיד]])</f>
        <v>איתמר-ירושלים-מינהלה</v>
      </c>
      <c r="K99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00" spans="2:11" ht="14.25" hidden="1" customHeight="1" x14ac:dyDescent="0.25">
      <c r="B100" s="1" t="s">
        <v>463</v>
      </c>
      <c r="C100" t="s">
        <v>245</v>
      </c>
      <c r="D100" t="s">
        <v>243</v>
      </c>
      <c r="E100" t="s">
        <v>513</v>
      </c>
      <c r="F100" t="s">
        <v>12</v>
      </c>
      <c r="G100">
        <v>12312</v>
      </c>
      <c r="H100">
        <f>0.65*טבלה24[[#This Row],[שכר חודשי ברוטו]]</f>
        <v>8002.8</v>
      </c>
      <c r="I100" t="str">
        <f>IF(טבלה24[[#This Row],[שכר חודשי ברוטו]]&gt;=20147,"גבוה","נמוך")</f>
        <v>נמוך</v>
      </c>
      <c r="J100" t="str">
        <f>_xlfn.CONCAT(טבלה24[[#This Row],[שם פרטי]],"-",טבלה24[[#This Row],[סניף]],"-",טבלה24[[#This Row],[תפקיד]])</f>
        <v>יסמין-ראשון לציון-ייצור</v>
      </c>
      <c r="K100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01" spans="2:11" ht="14.25" hidden="1" customHeight="1" x14ac:dyDescent="0.25">
      <c r="B101" s="1" t="s">
        <v>508</v>
      </c>
      <c r="C101" t="s">
        <v>283</v>
      </c>
      <c r="D101" t="s">
        <v>285</v>
      </c>
      <c r="E101" t="s">
        <v>280</v>
      </c>
      <c r="F101" t="s">
        <v>49</v>
      </c>
      <c r="G101">
        <v>12311</v>
      </c>
      <c r="H101">
        <f>0.65*טבלה24[[#This Row],[שכר חודשי ברוטו]]</f>
        <v>8002.1500000000005</v>
      </c>
      <c r="I101" t="str">
        <f>IF(טבלה24[[#This Row],[שכר חודשי ברוטו]]&gt;=20147,"גבוה","נמוך")</f>
        <v>נמוך</v>
      </c>
      <c r="J101" t="str">
        <f>_xlfn.CONCAT(טבלה24[[#This Row],[שם פרטי]],"-",טבלה24[[#This Row],[סניף]],"-",טבלה24[[#This Row],[תפקיד]])</f>
        <v>אליה-תל אביב-מינהלה</v>
      </c>
      <c r="K101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02" spans="2:11" ht="14.25" customHeight="1" x14ac:dyDescent="0.25">
      <c r="B102" s="1" t="s">
        <v>369</v>
      </c>
      <c r="C102" t="s">
        <v>97</v>
      </c>
      <c r="D102" t="s">
        <v>98</v>
      </c>
      <c r="E102" t="s">
        <v>56</v>
      </c>
      <c r="F102" t="s">
        <v>35</v>
      </c>
      <c r="G102">
        <v>12221</v>
      </c>
      <c r="H102">
        <f>0.65*טבלה24[[#This Row],[שכר חודשי ברוטו]]</f>
        <v>7943.6500000000005</v>
      </c>
      <c r="I102" t="str">
        <f>IF(טבלה24[[#This Row],[שכר חודשי ברוטו]]&gt;=20147,"גבוה","נמוך")</f>
        <v>נמוך</v>
      </c>
      <c r="J102" t="str">
        <f>_xlfn.CONCAT(טבלה24[[#This Row],[שם פרטי]],"-",טבלה24[[#This Row],[סניף]],"-",טבלה24[[#This Row],[תפקיד]])</f>
        <v>אור-חיפה-מכירות</v>
      </c>
      <c r="K102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03" spans="2:11" ht="14.25" customHeight="1" x14ac:dyDescent="0.25">
      <c r="B103" s="1" t="s">
        <v>414</v>
      </c>
      <c r="C103" t="s">
        <v>134</v>
      </c>
      <c r="D103" t="s">
        <v>178</v>
      </c>
      <c r="E103" t="s">
        <v>146</v>
      </c>
      <c r="F103" t="s">
        <v>49</v>
      </c>
      <c r="G103">
        <v>12216</v>
      </c>
      <c r="H103">
        <f>0.65*טבלה24[[#This Row],[שכר חודשי ברוטו]]</f>
        <v>7940.4000000000005</v>
      </c>
      <c r="I103" t="str">
        <f>IF(טבלה24[[#This Row],[שכר חודשי ברוטו]]&gt;=20147,"גבוה","נמוך")</f>
        <v>נמוך</v>
      </c>
      <c r="J103" t="str">
        <f>_xlfn.CONCAT(טבלה24[[#This Row],[שם פרטי]],"-",טבלה24[[#This Row],[סניף]],"-",טבלה24[[#This Row],[תפקיד]])</f>
        <v>בן-חדרה-מינהלה</v>
      </c>
      <c r="K103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04" spans="2:11" ht="14.25" hidden="1" customHeight="1" x14ac:dyDescent="0.25">
      <c r="B104" s="1" t="s">
        <v>381</v>
      </c>
      <c r="C104" t="s">
        <v>120</v>
      </c>
      <c r="D104" t="s">
        <v>121</v>
      </c>
      <c r="E104" t="s">
        <v>107</v>
      </c>
      <c r="F104" t="s">
        <v>12</v>
      </c>
      <c r="G104">
        <v>12210</v>
      </c>
      <c r="H104">
        <f>0.65*טבלה24[[#This Row],[שכר חודשי ברוטו]]</f>
        <v>7936.5</v>
      </c>
      <c r="I104" t="str">
        <f>IF(טבלה24[[#This Row],[שכר חודשי ברוטו]]&gt;=20147,"גבוה","נמוך")</f>
        <v>נמוך</v>
      </c>
      <c r="J104" t="str">
        <f>_xlfn.CONCAT(טבלה24[[#This Row],[שם פרטי]],"-",טבלה24[[#This Row],[סניף]],"-",טבלה24[[#This Row],[תפקיד]])</f>
        <v>הילה-פתח תקוה-ייצור</v>
      </c>
      <c r="K104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05" spans="2:11" ht="14.25" customHeight="1" x14ac:dyDescent="0.25">
      <c r="B105" s="1" t="s">
        <v>403</v>
      </c>
      <c r="C105" t="s">
        <v>160</v>
      </c>
      <c r="D105" t="s">
        <v>161</v>
      </c>
      <c r="E105" t="s">
        <v>146</v>
      </c>
      <c r="F105" t="s">
        <v>26</v>
      </c>
      <c r="G105">
        <v>12204</v>
      </c>
      <c r="H105">
        <f>0.65*טבלה24[[#This Row],[שכר חודשי ברוטו]]</f>
        <v>7932.6</v>
      </c>
      <c r="I105" t="str">
        <f>IF(טבלה24[[#This Row],[שכר חודשי ברוטו]]&gt;=20147,"גבוה","נמוך")</f>
        <v>נמוך</v>
      </c>
      <c r="J105" t="str">
        <f>_xlfn.CONCAT(טבלה24[[#This Row],[שם פרטי]],"-",טבלה24[[#This Row],[סניף]],"-",טבלה24[[#This Row],[תפקיד]])</f>
        <v>ניקי-חדרה-שיווק</v>
      </c>
      <c r="K105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06" spans="2:11" ht="14.25" hidden="1" customHeight="1" x14ac:dyDescent="0.25">
      <c r="B106" s="1" t="s">
        <v>335</v>
      </c>
      <c r="C106" t="s">
        <v>33</v>
      </c>
      <c r="D106" t="s">
        <v>34</v>
      </c>
      <c r="E106" t="s">
        <v>8</v>
      </c>
      <c r="F106" t="s">
        <v>35</v>
      </c>
      <c r="G106">
        <v>12162</v>
      </c>
      <c r="H106">
        <f>0.65*טבלה24[[#This Row],[שכר חודשי ברוטו]]</f>
        <v>7905.3</v>
      </c>
      <c r="I106" t="str">
        <f>IF(טבלה24[[#This Row],[שכר חודשי ברוטו]]&gt;=20147,"גבוה","נמוך")</f>
        <v>נמוך</v>
      </c>
      <c r="J106" t="str">
        <f>_xlfn.CONCAT(טבלה24[[#This Row],[שם פרטי]],"-",טבלה24[[#This Row],[סניף]],"-",טבלה24[[#This Row],[תפקיד]])</f>
        <v>חנה-ירושלים-מכירות</v>
      </c>
      <c r="K106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07" spans="2:11" ht="14.25" customHeight="1" x14ac:dyDescent="0.25">
      <c r="B107" s="1" t="s">
        <v>429</v>
      </c>
      <c r="C107" t="s">
        <v>203</v>
      </c>
      <c r="D107" t="s">
        <v>204</v>
      </c>
      <c r="E107" t="s">
        <v>187</v>
      </c>
      <c r="F107" t="s">
        <v>35</v>
      </c>
      <c r="G107">
        <v>12145</v>
      </c>
      <c r="H107">
        <f>0.65*טבלה24[[#This Row],[שכר חודשי ברוטו]]</f>
        <v>7894.25</v>
      </c>
      <c r="I107" t="str">
        <f>IF(טבלה24[[#This Row],[שכר חודשי ברוטו]]&gt;=20147,"גבוה","נמוך")</f>
        <v>נמוך</v>
      </c>
      <c r="J107" t="str">
        <f>_xlfn.CONCAT(טבלה24[[#This Row],[שם פרטי]],"-",טבלה24[[#This Row],[סניף]],"-",טבלה24[[#This Row],[תפקיד]])</f>
        <v>שמשון-טבריה-מכירות</v>
      </c>
      <c r="K107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08" spans="2:11" ht="14.25" hidden="1" customHeight="1" x14ac:dyDescent="0.25">
      <c r="B108" s="1" t="s">
        <v>393</v>
      </c>
      <c r="C108" t="s">
        <v>142</v>
      </c>
      <c r="D108" t="s">
        <v>143</v>
      </c>
      <c r="E108" t="s">
        <v>107</v>
      </c>
      <c r="F108" t="s">
        <v>49</v>
      </c>
      <c r="G108">
        <v>11985</v>
      </c>
      <c r="H108">
        <f>0.65*טבלה24[[#This Row],[שכר חודשי ברוטו]]</f>
        <v>7790.25</v>
      </c>
      <c r="I108" t="str">
        <f>IF(טבלה24[[#This Row],[שכר חודשי ברוטו]]&gt;=20147,"גבוה","נמוך")</f>
        <v>נמוך</v>
      </c>
      <c r="J108" t="str">
        <f>_xlfn.CONCAT(טבלה24[[#This Row],[שם פרטי]],"-",טבלה24[[#This Row],[סניף]],"-",טבלה24[[#This Row],[תפקיד]])</f>
        <v>צביאל-פתח תקוה-מינהלה</v>
      </c>
      <c r="K108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09" spans="2:11" ht="14.25" customHeight="1" x14ac:dyDescent="0.25">
      <c r="B109" s="1" t="s">
        <v>400</v>
      </c>
      <c r="C109" t="s">
        <v>156</v>
      </c>
      <c r="D109" t="s">
        <v>157</v>
      </c>
      <c r="E109" t="s">
        <v>146</v>
      </c>
      <c r="F109" t="s">
        <v>12</v>
      </c>
      <c r="G109">
        <v>11949</v>
      </c>
      <c r="H109">
        <f>0.65*טבלה24[[#This Row],[שכר חודשי ברוטו]]</f>
        <v>7766.85</v>
      </c>
      <c r="I109" t="str">
        <f>IF(טבלה24[[#This Row],[שכר חודשי ברוטו]]&gt;=20147,"גבוה","נמוך")</f>
        <v>נמוך</v>
      </c>
      <c r="J109" t="str">
        <f>_xlfn.CONCAT(טבלה24[[#This Row],[שם פרטי]],"-",טבלה24[[#This Row],[סניף]],"-",טבלה24[[#This Row],[תפקיד]])</f>
        <v>ליה-חדרה-ייצור</v>
      </c>
      <c r="K109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10" spans="2:11" ht="14.25" hidden="1" customHeight="1" x14ac:dyDescent="0.25">
      <c r="B110" s="1" t="s">
        <v>494</v>
      </c>
      <c r="C110" t="s">
        <v>300</v>
      </c>
      <c r="D110" t="s">
        <v>301</v>
      </c>
      <c r="E110" t="s">
        <v>280</v>
      </c>
      <c r="F110" t="s">
        <v>12</v>
      </c>
      <c r="G110">
        <v>11937</v>
      </c>
      <c r="H110">
        <f>0.65*טבלה24[[#This Row],[שכר חודשי ברוטו]]</f>
        <v>7759.05</v>
      </c>
      <c r="I110" t="str">
        <f>IF(טבלה24[[#This Row],[שכר חודשי ברוטו]]&gt;=20147,"גבוה","נמוך")</f>
        <v>נמוך</v>
      </c>
      <c r="J110" t="str">
        <f>_xlfn.CONCAT(טבלה24[[#This Row],[שם פרטי]],"-",טבלה24[[#This Row],[סניף]],"-",טבלה24[[#This Row],[תפקיד]])</f>
        <v>גיא   -תל אביב-ייצור</v>
      </c>
      <c r="K110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11" spans="2:11" ht="14.25" hidden="1" customHeight="1" x14ac:dyDescent="0.25">
      <c r="B111" s="1" t="s">
        <v>498</v>
      </c>
      <c r="C111" t="s">
        <v>306</v>
      </c>
      <c r="D111" t="s">
        <v>307</v>
      </c>
      <c r="E111" t="s">
        <v>280</v>
      </c>
      <c r="F111" t="s">
        <v>26</v>
      </c>
      <c r="G111">
        <v>11929</v>
      </c>
      <c r="H111">
        <f>0.65*טבלה24[[#This Row],[שכר חודשי ברוטו]]</f>
        <v>7753.85</v>
      </c>
      <c r="I111" t="str">
        <f>IF(טבלה24[[#This Row],[שכר חודשי ברוטו]]&gt;=20147,"גבוה","נמוך")</f>
        <v>נמוך</v>
      </c>
      <c r="J111" t="str">
        <f>_xlfn.CONCAT(טבלה24[[#This Row],[שם פרטי]],"-",טבלה24[[#This Row],[סניף]],"-",טבלה24[[#This Row],[תפקיד]])</f>
        <v>לידור-תל אביב-שיווק</v>
      </c>
      <c r="K111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12" spans="2:11" ht="14.25" hidden="1" customHeight="1" x14ac:dyDescent="0.25">
      <c r="B112" s="1" t="s">
        <v>334</v>
      </c>
      <c r="C112" t="s">
        <v>31</v>
      </c>
      <c r="D112" t="s">
        <v>32</v>
      </c>
      <c r="E112" t="s">
        <v>8</v>
      </c>
      <c r="F112" t="s">
        <v>26</v>
      </c>
      <c r="G112">
        <v>11907</v>
      </c>
      <c r="H112">
        <f>0.65*טבלה24[[#This Row],[שכר חודשי ברוטו]]</f>
        <v>7739.55</v>
      </c>
      <c r="I112" t="str">
        <f>IF(טבלה24[[#This Row],[שכר חודשי ברוטו]]&gt;=20147,"גבוה","נמוך")</f>
        <v>נמוך</v>
      </c>
      <c r="J112" t="str">
        <f>_xlfn.CONCAT(טבלה24[[#This Row],[שם פרטי]],"-",טבלה24[[#This Row],[סניף]],"-",טבלה24[[#This Row],[תפקיד]])</f>
        <v>אביחי-ירושלים-שיווק</v>
      </c>
      <c r="K112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13" spans="2:11" ht="14.25" hidden="1" customHeight="1" x14ac:dyDescent="0.25">
      <c r="B113" s="1" t="s">
        <v>334</v>
      </c>
      <c r="C113" t="s">
        <v>31</v>
      </c>
      <c r="D113" t="s">
        <v>32</v>
      </c>
      <c r="E113" t="s">
        <v>8</v>
      </c>
      <c r="F113" t="s">
        <v>26</v>
      </c>
      <c r="G113">
        <v>11907</v>
      </c>
      <c r="H113">
        <f>0.65*טבלה24[[#This Row],[שכר חודשי ברוטו]]</f>
        <v>7739.55</v>
      </c>
      <c r="I113" t="str">
        <f>IF(טבלה24[[#This Row],[שכר חודשי ברוטו]]&gt;=20147,"גבוה","נמוך")</f>
        <v>נמוך</v>
      </c>
      <c r="J113" t="str">
        <f>_xlfn.CONCAT(טבלה24[[#This Row],[שם פרטי]],"-",טבלה24[[#This Row],[סניף]],"-",טבלה24[[#This Row],[תפקיד]])</f>
        <v>אביחי-ירושלים-שיווק</v>
      </c>
      <c r="K113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14" spans="2:11" ht="14.25" customHeight="1" x14ac:dyDescent="0.25">
      <c r="B114" s="1" t="s">
        <v>415</v>
      </c>
      <c r="C114" t="s">
        <v>179</v>
      </c>
      <c r="D114" t="s">
        <v>180</v>
      </c>
      <c r="E114" t="s">
        <v>146</v>
      </c>
      <c r="F114" t="s">
        <v>49</v>
      </c>
      <c r="G114">
        <v>11615</v>
      </c>
      <c r="H114">
        <f>0.65*טבלה24[[#This Row],[שכר חודשי ברוטו]]</f>
        <v>7549.75</v>
      </c>
      <c r="I114" t="str">
        <f>IF(טבלה24[[#This Row],[שכר חודשי ברוטו]]&gt;=20147,"גבוה","נמוך")</f>
        <v>נמוך</v>
      </c>
      <c r="J114" t="str">
        <f>_xlfn.CONCAT(טבלה24[[#This Row],[שם פרטי]],"-",טבלה24[[#This Row],[סניף]],"-",טבלה24[[#This Row],[תפקיד]])</f>
        <v>יוסף-חדרה-מינהלה</v>
      </c>
      <c r="K114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15" spans="2:11" ht="14.25" hidden="1" customHeight="1" x14ac:dyDescent="0.25">
      <c r="B115" s="1" t="s">
        <v>491</v>
      </c>
      <c r="C115" t="s">
        <v>296</v>
      </c>
      <c r="D115" t="s">
        <v>297</v>
      </c>
      <c r="E115" t="s">
        <v>280</v>
      </c>
      <c r="F115" t="s">
        <v>12</v>
      </c>
      <c r="G115">
        <v>11595</v>
      </c>
      <c r="H115">
        <f>0.65*טבלה24[[#This Row],[שכר חודשי ברוטו]]</f>
        <v>7536.75</v>
      </c>
      <c r="I115" t="str">
        <f>IF(טבלה24[[#This Row],[שכר חודשי ברוטו]]&gt;=20147,"גבוה","נמוך")</f>
        <v>נמוך</v>
      </c>
      <c r="J115" t="str">
        <f>_xlfn.CONCAT(טבלה24[[#This Row],[שם פרטי]],"-",טבלה24[[#This Row],[סניף]],"-",טבלה24[[#This Row],[תפקיד]])</f>
        <v>עילאי-תל אביב-ייצור</v>
      </c>
      <c r="K115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16" spans="2:11" ht="14.25" customHeight="1" x14ac:dyDescent="0.25">
      <c r="B116" s="1" t="s">
        <v>402</v>
      </c>
      <c r="C116" t="s">
        <v>158</v>
      </c>
      <c r="D116" t="s">
        <v>159</v>
      </c>
      <c r="E116" t="s">
        <v>146</v>
      </c>
      <c r="F116" t="s">
        <v>26</v>
      </c>
      <c r="G116">
        <v>11551</v>
      </c>
      <c r="H116">
        <f>0.65*טבלה24[[#This Row],[שכר חודשי ברוטו]]</f>
        <v>7508.1500000000005</v>
      </c>
      <c r="I116" t="str">
        <f>IF(טבלה24[[#This Row],[שכר חודשי ברוטו]]&gt;=20147,"גבוה","נמוך")</f>
        <v>נמוך</v>
      </c>
      <c r="J116" t="str">
        <f>_xlfn.CONCAT(טבלה24[[#This Row],[שם פרטי]],"-",טבלה24[[#This Row],[סניף]],"-",טבלה24[[#This Row],[תפקיד]])</f>
        <v>אחיה-חדרה-שיווק</v>
      </c>
      <c r="K116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17" spans="2:11" ht="14.25" customHeight="1" x14ac:dyDescent="0.25">
      <c r="B117" s="1" t="s">
        <v>398</v>
      </c>
      <c r="C117" t="s">
        <v>103</v>
      </c>
      <c r="D117" t="s">
        <v>153</v>
      </c>
      <c r="E117" t="s">
        <v>146</v>
      </c>
      <c r="F117" t="s">
        <v>12</v>
      </c>
      <c r="G117">
        <v>11420</v>
      </c>
      <c r="H117">
        <f>0.65*טבלה24[[#This Row],[שכר חודשי ברוטו]]</f>
        <v>7423</v>
      </c>
      <c r="I117" t="str">
        <f>IF(טבלה24[[#This Row],[שכר חודשי ברוטו]]&gt;=20147,"גבוה","נמוך")</f>
        <v>נמוך</v>
      </c>
      <c r="J117" t="str">
        <f>_xlfn.CONCAT(טבלה24[[#This Row],[שם פרטי]],"-",טבלה24[[#This Row],[סניף]],"-",טבלה24[[#This Row],[תפקיד]])</f>
        <v>יובל-חדרה-ייצור</v>
      </c>
      <c r="K117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18" spans="2:11" ht="14.25" customHeight="1" x14ac:dyDescent="0.25">
      <c r="B118" s="1" t="s">
        <v>420</v>
      </c>
      <c r="C118" t="s">
        <v>31</v>
      </c>
      <c r="D118" t="s">
        <v>188</v>
      </c>
      <c r="E118" t="s">
        <v>187</v>
      </c>
      <c r="F118" t="s">
        <v>26</v>
      </c>
      <c r="G118">
        <v>11390</v>
      </c>
      <c r="H118">
        <f>0.65*טבלה24[[#This Row],[שכר חודשי ברוטו]]</f>
        <v>7403.5</v>
      </c>
      <c r="I118" t="str">
        <f>IF(טבלה24[[#This Row],[שכר חודשי ברוטו]]&gt;=20147,"גבוה","נמוך")</f>
        <v>נמוך</v>
      </c>
      <c r="J118" t="str">
        <f>_xlfn.CONCAT(טבלה24[[#This Row],[שם פרטי]],"-",טבלה24[[#This Row],[סניף]],"-",טבלה24[[#This Row],[תפקיד]])</f>
        <v>אביחי-טבריה-שיווק</v>
      </c>
      <c r="K118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19" spans="2:11" ht="14.25" hidden="1" customHeight="1" x14ac:dyDescent="0.25">
      <c r="B119" s="1" t="s">
        <v>484</v>
      </c>
      <c r="C119" t="s">
        <v>281</v>
      </c>
      <c r="D119" t="s">
        <v>282</v>
      </c>
      <c r="E119" t="s">
        <v>280</v>
      </c>
      <c r="F119" t="s">
        <v>12</v>
      </c>
      <c r="G119">
        <v>11342</v>
      </c>
      <c r="H119">
        <f>0.65*טבלה24[[#This Row],[שכר חודשי ברוטו]]</f>
        <v>7372.3</v>
      </c>
      <c r="I119" t="str">
        <f>IF(טבלה24[[#This Row],[שכר חודשי ברוטו]]&gt;=20147,"גבוה","נמוך")</f>
        <v>נמוך</v>
      </c>
      <c r="J119" t="str">
        <f>_xlfn.CONCAT(טבלה24[[#This Row],[שם פרטי]],"-",טבלה24[[#This Row],[סניף]],"-",טבלה24[[#This Row],[תפקיד]])</f>
        <v>רן-תל אביב-ייצור</v>
      </c>
      <c r="K119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20" spans="2:11" ht="14.25" hidden="1" customHeight="1" x14ac:dyDescent="0.25">
      <c r="B120" s="1" t="s">
        <v>435</v>
      </c>
      <c r="C120" t="s">
        <v>214</v>
      </c>
      <c r="D120" t="s">
        <v>215</v>
      </c>
      <c r="E120" t="s">
        <v>213</v>
      </c>
      <c r="F120" t="s">
        <v>12</v>
      </c>
      <c r="G120">
        <v>11252</v>
      </c>
      <c r="H120">
        <f>0.65*טבלה24[[#This Row],[שכר חודשי ברוטו]]</f>
        <v>7313.8</v>
      </c>
      <c r="I120" t="str">
        <f>IF(טבלה24[[#This Row],[שכר חודשי ברוטו]]&gt;=20147,"גבוה","נמוך")</f>
        <v>נמוך</v>
      </c>
      <c r="J120" t="str">
        <f>_xlfn.CONCAT(טבלה24[[#This Row],[שם פרטי]],"-",טבלה24[[#This Row],[סניף]],"-",טבלה24[[#This Row],[תפקיד]])</f>
        <v>אביתר-יבנה-ייצור</v>
      </c>
      <c r="K120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21" spans="2:11" ht="14.25" hidden="1" customHeight="1" x14ac:dyDescent="0.25">
      <c r="B121" s="1" t="s">
        <v>452</v>
      </c>
      <c r="C121" t="s">
        <v>232</v>
      </c>
      <c r="D121" t="s">
        <v>225</v>
      </c>
      <c r="E121" t="s">
        <v>213</v>
      </c>
      <c r="F121" t="s">
        <v>26</v>
      </c>
      <c r="G121">
        <v>11226</v>
      </c>
      <c r="H121">
        <f>0.65*טבלה24[[#This Row],[שכר חודשי ברוטו]]</f>
        <v>7296.9000000000005</v>
      </c>
      <c r="I121" t="str">
        <f>IF(טבלה24[[#This Row],[שכר חודשי ברוטו]]&gt;=20147,"גבוה","נמוך")</f>
        <v>נמוך</v>
      </c>
      <c r="J121" t="str">
        <f>_xlfn.CONCAT(טבלה24[[#This Row],[שם פרטי]],"-",טבלה24[[#This Row],[סניף]],"-",טבלה24[[#This Row],[תפקיד]])</f>
        <v>שובל-יבנה-שיווק</v>
      </c>
      <c r="K121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22" spans="2:11" ht="14.25" customHeight="1" x14ac:dyDescent="0.25">
      <c r="B122" s="1" t="s">
        <v>453</v>
      </c>
      <c r="C122" t="s">
        <v>233</v>
      </c>
      <c r="D122" t="s">
        <v>225</v>
      </c>
      <c r="E122" t="s">
        <v>227</v>
      </c>
      <c r="F122" t="s">
        <v>26</v>
      </c>
      <c r="G122">
        <v>11225</v>
      </c>
      <c r="H122">
        <f>0.65*טבלה24[[#This Row],[שכר חודשי ברוטו]]</f>
        <v>7296.25</v>
      </c>
      <c r="I122" t="str">
        <f>IF(טבלה24[[#This Row],[שכר חודשי ברוטו]]&gt;=20147,"גבוה","נמוך")</f>
        <v>נמוך</v>
      </c>
      <c r="J122" t="str">
        <f>_xlfn.CONCAT(טבלה24[[#This Row],[שם פרטי]],"-",טבלה24[[#This Row],[סניף]],"-",טבלה24[[#This Row],[תפקיד]])</f>
        <v>אושרת-עכו-שיווק</v>
      </c>
      <c r="K122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23" spans="2:11" ht="14.25" hidden="1" customHeight="1" x14ac:dyDescent="0.25">
      <c r="B123" s="1" t="s">
        <v>496</v>
      </c>
      <c r="C123" t="s">
        <v>302</v>
      </c>
      <c r="D123" t="s">
        <v>303</v>
      </c>
      <c r="E123" t="s">
        <v>280</v>
      </c>
      <c r="F123" t="s">
        <v>26</v>
      </c>
      <c r="G123">
        <v>11139</v>
      </c>
      <c r="H123">
        <f>0.65*טבלה24[[#This Row],[שכר חודשי ברוטו]]</f>
        <v>7240.35</v>
      </c>
      <c r="I123" t="str">
        <f>IF(טבלה24[[#This Row],[שכר חודשי ברוטו]]&gt;=20147,"גבוה","נמוך")</f>
        <v>נמוך</v>
      </c>
      <c r="J123" t="str">
        <f>_xlfn.CONCAT(טבלה24[[#This Row],[שם פרטי]],"-",טבלה24[[#This Row],[סניף]],"-",טבלה24[[#This Row],[תפקיד]])</f>
        <v>טימור-תל אביב-שיווק</v>
      </c>
      <c r="K123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24" spans="2:11" ht="14.25" customHeight="1" x14ac:dyDescent="0.25">
      <c r="B124" s="1" t="s">
        <v>357</v>
      </c>
      <c r="C124" t="s">
        <v>77</v>
      </c>
      <c r="D124" t="s">
        <v>78</v>
      </c>
      <c r="E124" t="s">
        <v>56</v>
      </c>
      <c r="F124" t="s">
        <v>26</v>
      </c>
      <c r="G124">
        <v>10972</v>
      </c>
      <c r="H124">
        <f>0.65*טבלה24[[#This Row],[שכר חודשי ברוטו]]</f>
        <v>7131.8</v>
      </c>
      <c r="I124" t="str">
        <f>IF(טבלה24[[#This Row],[שכר חודשי ברוטו]]&gt;=20147,"גבוה","נמוך")</f>
        <v>נמוך</v>
      </c>
      <c r="J124" t="str">
        <f>_xlfn.CONCAT(טבלה24[[#This Row],[שם פרטי]],"-",טבלה24[[#This Row],[סניף]],"-",טבלה24[[#This Row],[תפקיד]])</f>
        <v>אלכסנדרה-חיפה-שיווק</v>
      </c>
      <c r="K124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25" spans="2:11" ht="14.25" customHeight="1" x14ac:dyDescent="0.25">
      <c r="B125" s="1" t="s">
        <v>370</v>
      </c>
      <c r="C125" t="s">
        <v>99</v>
      </c>
      <c r="D125" t="s">
        <v>100</v>
      </c>
      <c r="E125" t="s">
        <v>56</v>
      </c>
      <c r="F125" t="s">
        <v>49</v>
      </c>
      <c r="G125">
        <v>10960</v>
      </c>
      <c r="H125">
        <f>0.65*טבלה24[[#This Row],[שכר חודשי ברוטו]]</f>
        <v>7124</v>
      </c>
      <c r="I125" t="str">
        <f>IF(טבלה24[[#This Row],[שכר חודשי ברוטו]]&gt;=20147,"גבוה","נמוך")</f>
        <v>נמוך</v>
      </c>
      <c r="J125" t="str">
        <f>_xlfn.CONCAT(טבלה24[[#This Row],[שם פרטי]],"-",טבלה24[[#This Row],[סניף]],"-",טבלה24[[#This Row],[תפקיד]])</f>
        <v>נאור-חיפה-מינהלה</v>
      </c>
      <c r="K125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26" spans="2:11" ht="14.25" hidden="1" customHeight="1" x14ac:dyDescent="0.25">
      <c r="B126" s="1" t="s">
        <v>489</v>
      </c>
      <c r="C126" t="s">
        <v>292</v>
      </c>
      <c r="D126" t="s">
        <v>293</v>
      </c>
      <c r="E126" t="s">
        <v>280</v>
      </c>
      <c r="F126" t="s">
        <v>12</v>
      </c>
      <c r="G126">
        <v>10746</v>
      </c>
      <c r="H126">
        <f>0.65*טבלה24[[#This Row],[שכר חודשי ברוטו]]</f>
        <v>6984.9000000000005</v>
      </c>
      <c r="I126" t="str">
        <f>IF(טבלה24[[#This Row],[שכר חודשי ברוטו]]&gt;=20147,"גבוה","נמוך")</f>
        <v>נמוך</v>
      </c>
      <c r="J126" t="str">
        <f>_xlfn.CONCAT(טבלה24[[#This Row],[שם פרטי]],"-",טבלה24[[#This Row],[סניף]],"-",טבלה24[[#This Row],[תפקיד]])</f>
        <v>יונתן-תל אביב-ייצור</v>
      </c>
      <c r="K126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27" spans="2:11" ht="14.25" hidden="1" customHeight="1" x14ac:dyDescent="0.25">
      <c r="B127" s="1" t="s">
        <v>490</v>
      </c>
      <c r="C127" t="s">
        <v>294</v>
      </c>
      <c r="D127" t="s">
        <v>295</v>
      </c>
      <c r="E127" t="s">
        <v>280</v>
      </c>
      <c r="F127" t="s">
        <v>12</v>
      </c>
      <c r="G127">
        <v>10714</v>
      </c>
      <c r="H127">
        <f>0.65*טבלה24[[#This Row],[שכר חודשי ברוטו]]</f>
        <v>6964.1</v>
      </c>
      <c r="I127" t="str">
        <f>IF(טבלה24[[#This Row],[שכר חודשי ברוטו]]&gt;=20147,"גבוה","נמוך")</f>
        <v>נמוך</v>
      </c>
      <c r="J127" t="str">
        <f>_xlfn.CONCAT(טבלה24[[#This Row],[שם פרטי]],"-",טבלה24[[#This Row],[סניף]],"-",טבלה24[[#This Row],[תפקיד]])</f>
        <v>סמאח-תל אביב-ייצור</v>
      </c>
      <c r="K127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28" spans="2:11" ht="14.25" customHeight="1" x14ac:dyDescent="0.25">
      <c r="B128" s="1" t="s">
        <v>433</v>
      </c>
      <c r="C128" t="s">
        <v>36</v>
      </c>
      <c r="D128" t="s">
        <v>210</v>
      </c>
      <c r="E128" t="s">
        <v>187</v>
      </c>
      <c r="F128" t="s">
        <v>49</v>
      </c>
      <c r="G128">
        <v>10663</v>
      </c>
      <c r="H128">
        <f>0.65*טבלה24[[#This Row],[שכר חודשי ברוטו]]</f>
        <v>6930.95</v>
      </c>
      <c r="I128" t="str">
        <f>IF(טבלה24[[#This Row],[שכר חודשי ברוטו]]&gt;=20147,"גבוה","נמוך")</f>
        <v>נמוך</v>
      </c>
      <c r="J128" t="str">
        <f>_xlfn.CONCAT(טבלה24[[#This Row],[שם פרטי]],"-",טבלה24[[#This Row],[סניף]],"-",טבלה24[[#This Row],[תפקיד]])</f>
        <v>אדיר-טבריה-מינהלה</v>
      </c>
      <c r="K128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29" spans="2:11" ht="14.25" customHeight="1" x14ac:dyDescent="0.25">
      <c r="B129" s="1" t="s">
        <v>360</v>
      </c>
      <c r="C129" t="s">
        <v>83</v>
      </c>
      <c r="D129" t="s">
        <v>84</v>
      </c>
      <c r="E129" t="s">
        <v>56</v>
      </c>
      <c r="F129" t="s">
        <v>26</v>
      </c>
      <c r="G129">
        <v>10597</v>
      </c>
      <c r="H129">
        <f>0.65*טבלה24[[#This Row],[שכר חודשי ברוטו]]</f>
        <v>6888.05</v>
      </c>
      <c r="I129" t="str">
        <f>IF(טבלה24[[#This Row],[שכר חודשי ברוטו]]&gt;=20147,"גבוה","נמוך")</f>
        <v>נמוך</v>
      </c>
      <c r="J129" t="str">
        <f>_xlfn.CONCAT(טבלה24[[#This Row],[שם פרטי]],"-",טבלה24[[#This Row],[סניף]],"-",טבלה24[[#This Row],[תפקיד]])</f>
        <v>רות-חיפה-שיווק</v>
      </c>
      <c r="K129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30" spans="2:11" ht="14.25" customHeight="1" x14ac:dyDescent="0.25">
      <c r="B130" s="1" t="s">
        <v>424</v>
      </c>
      <c r="C130" t="s">
        <v>194</v>
      </c>
      <c r="D130" t="s">
        <v>195</v>
      </c>
      <c r="E130" t="s">
        <v>187</v>
      </c>
      <c r="F130" t="s">
        <v>26</v>
      </c>
      <c r="G130">
        <v>10549</v>
      </c>
      <c r="H130">
        <f>0.65*טבלה24[[#This Row],[שכר חודשי ברוטו]]</f>
        <v>6856.85</v>
      </c>
      <c r="I130" t="str">
        <f>IF(טבלה24[[#This Row],[שכר חודשי ברוטו]]&gt;=20147,"גבוה","נמוך")</f>
        <v>נמוך</v>
      </c>
      <c r="J130" t="str">
        <f>_xlfn.CONCAT(טבלה24[[#This Row],[שם פרטי]],"-",טבלה24[[#This Row],[סניף]],"-",טבלה24[[#This Row],[תפקיד]])</f>
        <v>אלישי-טבריה-שיווק</v>
      </c>
      <c r="K130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31" spans="2:11" ht="14.25" customHeight="1" x14ac:dyDescent="0.25">
      <c r="B131" s="1" t="s">
        <v>348</v>
      </c>
      <c r="C131" t="s">
        <v>60</v>
      </c>
      <c r="D131" t="s">
        <v>61</v>
      </c>
      <c r="E131" t="s">
        <v>56</v>
      </c>
      <c r="F131" t="s">
        <v>12</v>
      </c>
      <c r="G131">
        <v>10397</v>
      </c>
      <c r="H131">
        <f>0.65*טבלה24[[#This Row],[שכר חודשי ברוטו]]</f>
        <v>6758.05</v>
      </c>
      <c r="I131" t="str">
        <f>IF(טבלה24[[#This Row],[שכר חודשי ברוטו]]&gt;=20147,"גבוה","נמוך")</f>
        <v>נמוך</v>
      </c>
      <c r="J131" t="str">
        <f>_xlfn.CONCAT(טבלה24[[#This Row],[שם פרטי]],"-",טבלה24[[#This Row],[סניף]],"-",טבלה24[[#This Row],[תפקיד]])</f>
        <v>מיכאל-חיפה-ייצור</v>
      </c>
      <c r="K131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32" spans="2:11" ht="14.25" hidden="1" customHeight="1" x14ac:dyDescent="0.25">
      <c r="B132" s="1" t="s">
        <v>391</v>
      </c>
      <c r="C132" t="s">
        <v>138</v>
      </c>
      <c r="D132" t="s">
        <v>139</v>
      </c>
      <c r="E132" t="s">
        <v>107</v>
      </c>
      <c r="F132" t="s">
        <v>49</v>
      </c>
      <c r="G132">
        <v>10342</v>
      </c>
      <c r="H132">
        <f>0.65*טבלה24[[#This Row],[שכר חודשי ברוטו]]</f>
        <v>6722.3</v>
      </c>
      <c r="I132" t="str">
        <f>IF(טבלה24[[#This Row],[שכר חודשי ברוטו]]&gt;=20147,"גבוה","נמוך")</f>
        <v>נמוך</v>
      </c>
      <c r="J132" t="str">
        <f>_xlfn.CONCAT(טבלה24[[#This Row],[שם פרטי]],"-",טבלה24[[#This Row],[סניף]],"-",טבלה24[[#This Row],[תפקיד]])</f>
        <v>משה-פתח תקוה-מינהלה</v>
      </c>
      <c r="K132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33" spans="2:11" ht="14.25" hidden="1" customHeight="1" x14ac:dyDescent="0.25">
      <c r="B133" s="1" t="s">
        <v>467</v>
      </c>
      <c r="C133" t="s">
        <v>251</v>
      </c>
      <c r="D133" t="s">
        <v>252</v>
      </c>
      <c r="E133" t="s">
        <v>513</v>
      </c>
      <c r="F133" t="s">
        <v>12</v>
      </c>
      <c r="G133">
        <v>10337</v>
      </c>
      <c r="H133">
        <f>0.65*טבלה24[[#This Row],[שכר חודשי ברוטו]]</f>
        <v>6719.05</v>
      </c>
      <c r="I133" t="str">
        <f>IF(טבלה24[[#This Row],[שכר חודשי ברוטו]]&gt;=20147,"גבוה","נמוך")</f>
        <v>נמוך</v>
      </c>
      <c r="J133" t="str">
        <f>_xlfn.CONCAT(טבלה24[[#This Row],[שם פרטי]],"-",טבלה24[[#This Row],[סניף]],"-",טבלה24[[#This Row],[תפקיד]])</f>
        <v>שרה-ראשון לציון-ייצור</v>
      </c>
      <c r="K133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34" spans="2:11" ht="14.25" customHeight="1" x14ac:dyDescent="0.25">
      <c r="B134" s="1" t="s">
        <v>361</v>
      </c>
      <c r="C134" t="s">
        <v>85</v>
      </c>
      <c r="D134" t="s">
        <v>86</v>
      </c>
      <c r="E134" t="s">
        <v>56</v>
      </c>
      <c r="F134" t="s">
        <v>26</v>
      </c>
      <c r="G134">
        <v>10311</v>
      </c>
      <c r="H134">
        <f>0.65*טבלה24[[#This Row],[שכר חודשי ברוטו]]</f>
        <v>6702.1500000000005</v>
      </c>
      <c r="I134" t="str">
        <f>IF(טבלה24[[#This Row],[שכר חודשי ברוטו]]&gt;=20147,"גבוה","נמוך")</f>
        <v>נמוך</v>
      </c>
      <c r="J134" t="str">
        <f>_xlfn.CONCAT(טבלה24[[#This Row],[שם פרטי]],"-",טבלה24[[#This Row],[סניף]],"-",טבלה24[[#This Row],[תפקיד]])</f>
        <v>סהר-חיפה-שיווק</v>
      </c>
      <c r="K134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35" spans="2:11" ht="14.25" hidden="1" customHeight="1" x14ac:dyDescent="0.25">
      <c r="B135" s="1" t="s">
        <v>392</v>
      </c>
      <c r="C135" t="s">
        <v>140</v>
      </c>
      <c r="D135" t="s">
        <v>141</v>
      </c>
      <c r="E135" t="s">
        <v>107</v>
      </c>
      <c r="F135" t="s">
        <v>49</v>
      </c>
      <c r="G135">
        <v>10249</v>
      </c>
      <c r="H135">
        <f>0.65*טבלה24[[#This Row],[שכר חודשי ברוטו]]</f>
        <v>6661.85</v>
      </c>
      <c r="I135" t="str">
        <f>IF(טבלה24[[#This Row],[שכר חודשי ברוטו]]&gt;=20147,"גבוה","נמוך")</f>
        <v>נמוך</v>
      </c>
      <c r="J135" t="str">
        <f>_xlfn.CONCAT(טבלה24[[#This Row],[שם פרטי]],"-",טבלה24[[#This Row],[סניף]],"-",טבלה24[[#This Row],[תפקיד]])</f>
        <v>לירון-פתח תקוה-מינהלה</v>
      </c>
      <c r="K135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36" spans="2:11" ht="14.25" hidden="1" customHeight="1" x14ac:dyDescent="0.25">
      <c r="B136" s="1" t="s">
        <v>439</v>
      </c>
      <c r="C136" t="s">
        <v>221</v>
      </c>
      <c r="D136" t="s">
        <v>220</v>
      </c>
      <c r="E136" t="s">
        <v>213</v>
      </c>
      <c r="F136" t="s">
        <v>12</v>
      </c>
      <c r="G136">
        <v>10210</v>
      </c>
      <c r="H136">
        <f>0.65*טבלה24[[#This Row],[שכר חודשי ברוטו]]</f>
        <v>6636.5</v>
      </c>
      <c r="I136" t="str">
        <f>IF(טבלה24[[#This Row],[שכר חודשי ברוטו]]&gt;=20147,"גבוה","נמוך")</f>
        <v>נמוך</v>
      </c>
      <c r="J136" t="str">
        <f>_xlfn.CONCAT(טבלה24[[#This Row],[שם פרטי]],"-",טבלה24[[#This Row],[סניף]],"-",טבלה24[[#This Row],[תפקיד]])</f>
        <v>תמיר-יבנה-ייצור</v>
      </c>
      <c r="K136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37" spans="2:11" ht="14.25" hidden="1" customHeight="1" x14ac:dyDescent="0.25">
      <c r="B137" s="1" t="s">
        <v>482</v>
      </c>
      <c r="C137" t="s">
        <v>276</v>
      </c>
      <c r="D137" t="s">
        <v>277</v>
      </c>
      <c r="E137" t="s">
        <v>513</v>
      </c>
      <c r="F137" t="s">
        <v>49</v>
      </c>
      <c r="G137">
        <v>10197</v>
      </c>
      <c r="H137">
        <f>0.65*טבלה24[[#This Row],[שכר חודשי ברוטו]]</f>
        <v>6628.05</v>
      </c>
      <c r="I137" t="str">
        <f>IF(טבלה24[[#This Row],[שכר חודשי ברוטו]]&gt;=20147,"גבוה","נמוך")</f>
        <v>נמוך</v>
      </c>
      <c r="J137" t="str">
        <f>_xlfn.CONCAT(טבלה24[[#This Row],[שם פרטי]],"-",טבלה24[[#This Row],[סניף]],"-",טבלה24[[#This Row],[תפקיד]])</f>
        <v>נעה-ראשון לציון-מינהלה</v>
      </c>
      <c r="K137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38" spans="2:11" ht="14.25" hidden="1" customHeight="1" x14ac:dyDescent="0.25">
      <c r="B138" s="1" t="s">
        <v>378</v>
      </c>
      <c r="C138" t="s">
        <v>114</v>
      </c>
      <c r="D138" t="s">
        <v>115</v>
      </c>
      <c r="E138" t="s">
        <v>107</v>
      </c>
      <c r="F138" t="s">
        <v>12</v>
      </c>
      <c r="G138">
        <v>10187</v>
      </c>
      <c r="H138">
        <f>0.65*טבלה24[[#This Row],[שכר חודשי ברוטו]]</f>
        <v>6621.55</v>
      </c>
      <c r="I138" t="str">
        <f>IF(טבלה24[[#This Row],[שכר חודשי ברוטו]]&gt;=20147,"גבוה","נמוך")</f>
        <v>נמוך</v>
      </c>
      <c r="J138" t="str">
        <f>_xlfn.CONCAT(טבלה24[[#This Row],[שם פרטי]],"-",טבלה24[[#This Row],[סניף]],"-",טבלה24[[#This Row],[תפקיד]])</f>
        <v>ולדיסלב-פתח תקוה-ייצור</v>
      </c>
      <c r="K138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39" spans="2:11" ht="14.25" hidden="1" customHeight="1" x14ac:dyDescent="0.25">
      <c r="B139" s="1" t="s">
        <v>480</v>
      </c>
      <c r="C139" t="s">
        <v>210</v>
      </c>
      <c r="D139" t="s">
        <v>273</v>
      </c>
      <c r="E139" t="s">
        <v>513</v>
      </c>
      <c r="F139" t="s">
        <v>49</v>
      </c>
      <c r="G139">
        <v>10124</v>
      </c>
      <c r="H139">
        <f>0.65*טבלה24[[#This Row],[שכר חודשי ברוטו]]</f>
        <v>6580.6</v>
      </c>
      <c r="I139" t="str">
        <f>IF(טבלה24[[#This Row],[שכר חודשי ברוטו]]&gt;=20147,"גבוה","נמוך")</f>
        <v>נמוך</v>
      </c>
      <c r="J139" t="str">
        <f>_xlfn.CONCAT(טבלה24[[#This Row],[שם פרטי]],"-",טבלה24[[#This Row],[סניף]],"-",טבלה24[[#This Row],[תפקיד]])</f>
        <v>יעקב-ראשון לציון-מינהלה</v>
      </c>
      <c r="K139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40" spans="2:11" ht="14.25" customHeight="1" x14ac:dyDescent="0.25">
      <c r="B140" s="1" t="s">
        <v>352</v>
      </c>
      <c r="C140" t="s">
        <v>68</v>
      </c>
      <c r="D140" t="s">
        <v>69</v>
      </c>
      <c r="E140" t="s">
        <v>56</v>
      </c>
      <c r="F140" t="s">
        <v>12</v>
      </c>
      <c r="G140">
        <v>10067</v>
      </c>
      <c r="H140">
        <f>0.65*טבלה24[[#This Row],[שכר חודשי ברוטו]]</f>
        <v>6543.55</v>
      </c>
      <c r="I140" t="str">
        <f>IF(טבלה24[[#This Row],[שכר חודשי ברוטו]]&gt;=20147,"גבוה","נמוך")</f>
        <v>נמוך</v>
      </c>
      <c r="J140" t="str">
        <f>_xlfn.CONCAT(טבלה24[[#This Row],[שם פרטי]],"-",טבלה24[[#This Row],[סניף]],"-",טבלה24[[#This Row],[תפקיד]])</f>
        <v>איתי    -חיפה-ייצור</v>
      </c>
      <c r="K140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41" spans="2:11" ht="14.25" customHeight="1" x14ac:dyDescent="0.25">
      <c r="B141" s="1" t="s">
        <v>423</v>
      </c>
      <c r="C141" t="s">
        <v>192</v>
      </c>
      <c r="D141" t="s">
        <v>193</v>
      </c>
      <c r="E141" t="s">
        <v>187</v>
      </c>
      <c r="F141" t="s">
        <v>26</v>
      </c>
      <c r="G141">
        <v>9993</v>
      </c>
      <c r="H141">
        <f>0.65*טבלה24[[#This Row],[שכר חודשי ברוטו]]</f>
        <v>6495.45</v>
      </c>
      <c r="I141" t="str">
        <f>IF(טבלה24[[#This Row],[שכר חודשי ברוטו]]&gt;=20147,"גבוה","נמוך")</f>
        <v>נמוך</v>
      </c>
      <c r="J141" t="str">
        <f>_xlfn.CONCAT(טבלה24[[#This Row],[שם פרטי]],"-",טבלה24[[#This Row],[סניף]],"-",טבלה24[[#This Row],[תפקיד]])</f>
        <v>ליטל-טבריה-שיווק</v>
      </c>
      <c r="K141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42" spans="2:11" ht="14.25" hidden="1" customHeight="1" x14ac:dyDescent="0.25">
      <c r="B142" s="1" t="s">
        <v>497</v>
      </c>
      <c r="C142" t="s">
        <v>304</v>
      </c>
      <c r="D142" t="s">
        <v>305</v>
      </c>
      <c r="E142" t="s">
        <v>280</v>
      </c>
      <c r="F142" t="s">
        <v>26</v>
      </c>
      <c r="G142">
        <v>9978</v>
      </c>
      <c r="H142">
        <f>0.65*טבלה24[[#This Row],[שכר חודשי ברוטו]]</f>
        <v>6485.7</v>
      </c>
      <c r="I142" t="str">
        <f>IF(טבלה24[[#This Row],[שכר חודשי ברוטו]]&gt;=20147,"גבוה","נמוך")</f>
        <v>נמוך</v>
      </c>
      <c r="J142" t="str">
        <f>_xlfn.CONCAT(טבלה24[[#This Row],[שם פרטי]],"-",טבלה24[[#This Row],[סניף]],"-",טבלה24[[#This Row],[תפקיד]])</f>
        <v>טארק-תל אביב-שיווק</v>
      </c>
      <c r="K142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43" spans="2:11" ht="14.25" customHeight="1" x14ac:dyDescent="0.25">
      <c r="B143" s="1" t="s">
        <v>371</v>
      </c>
      <c r="C143" t="s">
        <v>101</v>
      </c>
      <c r="D143" t="s">
        <v>102</v>
      </c>
      <c r="E143" t="s">
        <v>56</v>
      </c>
      <c r="F143" t="s">
        <v>49</v>
      </c>
      <c r="G143">
        <v>9856</v>
      </c>
      <c r="H143">
        <f>0.65*טבלה24[[#This Row],[שכר חודשי ברוטו]]</f>
        <v>6406.4000000000005</v>
      </c>
      <c r="I143" t="str">
        <f>IF(טבלה24[[#This Row],[שכר חודשי ברוטו]]&gt;=20147,"גבוה","נמוך")</f>
        <v>נמוך</v>
      </c>
      <c r="J143" t="str">
        <f>_xlfn.CONCAT(טבלה24[[#This Row],[שם פרטי]],"-",טבלה24[[#This Row],[סניף]],"-",טבלה24[[#This Row],[תפקיד]])</f>
        <v>יורי-חיפה-מינהלה</v>
      </c>
      <c r="K143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44" spans="2:11" ht="14.25" hidden="1" customHeight="1" x14ac:dyDescent="0.25">
      <c r="B144" s="1" t="s">
        <v>441</v>
      </c>
      <c r="C144" t="s">
        <v>208</v>
      </c>
      <c r="D144" t="s">
        <v>223</v>
      </c>
      <c r="E144" t="s">
        <v>213</v>
      </c>
      <c r="F144" t="s">
        <v>12</v>
      </c>
      <c r="G144">
        <v>9808</v>
      </c>
      <c r="H144">
        <f>0.65*טבלה24[[#This Row],[שכר חודשי ברוטו]]</f>
        <v>6375.2</v>
      </c>
      <c r="I144" t="str">
        <f>IF(טבלה24[[#This Row],[שכר חודשי ברוטו]]&gt;=20147,"גבוה","נמוך")</f>
        <v>נמוך</v>
      </c>
      <c r="J144" t="str">
        <f>_xlfn.CONCAT(טבלה24[[#This Row],[שם פרטי]],"-",טבלה24[[#This Row],[סניף]],"-",טבלה24[[#This Row],[תפקיד]])</f>
        <v>רועי-יבנה-ייצור</v>
      </c>
      <c r="K144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45" spans="2:11" ht="14.25" customHeight="1" x14ac:dyDescent="0.25">
      <c r="B145" s="1" t="s">
        <v>372</v>
      </c>
      <c r="C145" t="s">
        <v>103</v>
      </c>
      <c r="D145" t="s">
        <v>104</v>
      </c>
      <c r="E145" t="s">
        <v>56</v>
      </c>
      <c r="F145" t="s">
        <v>49</v>
      </c>
      <c r="G145">
        <v>9765</v>
      </c>
      <c r="H145">
        <f>0.65*טבלה24[[#This Row],[שכר חודשי ברוטו]]</f>
        <v>6347.25</v>
      </c>
      <c r="I145" t="str">
        <f>IF(טבלה24[[#This Row],[שכר חודשי ברוטו]]&gt;=20147,"גבוה","נמוך")</f>
        <v>נמוך</v>
      </c>
      <c r="J145" t="str">
        <f>_xlfn.CONCAT(טבלה24[[#This Row],[שם פרטי]],"-",טבלה24[[#This Row],[סניף]],"-",טבלה24[[#This Row],[תפקיד]])</f>
        <v>יובל-חיפה-מינהלה</v>
      </c>
      <c r="K145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46" spans="2:11" ht="14.25" customHeight="1" x14ac:dyDescent="0.25">
      <c r="B146" s="1" t="s">
        <v>416</v>
      </c>
      <c r="C146" t="s">
        <v>147</v>
      </c>
      <c r="D146" t="s">
        <v>181</v>
      </c>
      <c r="E146" t="s">
        <v>146</v>
      </c>
      <c r="F146" t="s">
        <v>49</v>
      </c>
      <c r="G146">
        <v>9584</v>
      </c>
      <c r="H146">
        <f>0.65*טבלה24[[#This Row],[שכר חודשי ברוטו]]</f>
        <v>6229.6</v>
      </c>
      <c r="I146" t="str">
        <f>IF(טבלה24[[#This Row],[שכר חודשי ברוטו]]&gt;=20147,"גבוה","נמוך")</f>
        <v>נמוך</v>
      </c>
      <c r="J146" t="str">
        <f>_xlfn.CONCAT(טבלה24[[#This Row],[שם פרטי]],"-",טבלה24[[#This Row],[סניף]],"-",טבלה24[[#This Row],[תפקיד]])</f>
        <v>שלי-חדרה-מינהלה</v>
      </c>
      <c r="K146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47" spans="2:11" ht="14.25" hidden="1" customHeight="1" x14ac:dyDescent="0.25">
      <c r="B147" s="1" t="s">
        <v>377</v>
      </c>
      <c r="C147" t="s">
        <v>112</v>
      </c>
      <c r="D147" t="s">
        <v>113</v>
      </c>
      <c r="E147" t="s">
        <v>107</v>
      </c>
      <c r="F147" t="s">
        <v>12</v>
      </c>
      <c r="G147">
        <v>9297</v>
      </c>
      <c r="H147">
        <f>0.65*טבלה24[[#This Row],[שכר חודשי ברוטו]]</f>
        <v>6043.05</v>
      </c>
      <c r="I147" t="str">
        <f>IF(טבלה24[[#This Row],[שכר חודשי ברוטו]]&gt;=20147,"גבוה","נמוך")</f>
        <v>נמוך</v>
      </c>
      <c r="J147" t="str">
        <f>_xlfn.CONCAT(טבלה24[[#This Row],[שם פרטי]],"-",טבלה24[[#This Row],[סניף]],"-",טבלה24[[#This Row],[תפקיד]])</f>
        <v>ליאל-פתח תקוה-ייצור</v>
      </c>
      <c r="K147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48" spans="2:11" ht="14.25" hidden="1" customHeight="1" x14ac:dyDescent="0.25">
      <c r="B148" s="1" t="s">
        <v>472</v>
      </c>
      <c r="C148" t="s">
        <v>260</v>
      </c>
      <c r="D148" t="s">
        <v>261</v>
      </c>
      <c r="E148" t="s">
        <v>513</v>
      </c>
      <c r="F148" t="s">
        <v>26</v>
      </c>
      <c r="G148">
        <v>9265</v>
      </c>
      <c r="H148">
        <f>0.65*טבלה24[[#This Row],[שכר חודשי ברוטו]]</f>
        <v>6022.25</v>
      </c>
      <c r="I148" t="str">
        <f>IF(טבלה24[[#This Row],[שכר חודשי ברוטו]]&gt;=20147,"גבוה","נמוך")</f>
        <v>נמוך</v>
      </c>
      <c r="J148" t="str">
        <f>_xlfn.CONCAT(טבלה24[[#This Row],[שם פרטי]],"-",טבלה24[[#This Row],[סניף]],"-",טבלה24[[#This Row],[תפקיד]])</f>
        <v>אלדר-ראשון לציון-שיווק</v>
      </c>
      <c r="K148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49" spans="2:11" ht="14.25" hidden="1" customHeight="1" x14ac:dyDescent="0.25">
      <c r="B149" s="1" t="s">
        <v>380</v>
      </c>
      <c r="C149" t="s">
        <v>118</v>
      </c>
      <c r="D149" t="s">
        <v>119</v>
      </c>
      <c r="E149" t="s">
        <v>107</v>
      </c>
      <c r="F149" t="s">
        <v>12</v>
      </c>
      <c r="G149">
        <v>9159</v>
      </c>
      <c r="H149">
        <f>0.65*טבלה24[[#This Row],[שכר חודשי ברוטו]]</f>
        <v>5953.35</v>
      </c>
      <c r="I149" t="str">
        <f>IF(טבלה24[[#This Row],[שכר חודשי ברוטו]]&gt;=20147,"גבוה","נמוך")</f>
        <v>נמוך</v>
      </c>
      <c r="J149" t="str">
        <f>_xlfn.CONCAT(טבלה24[[#This Row],[שם פרטי]],"-",טבלה24[[#This Row],[סניף]],"-",טבלה24[[#This Row],[תפקיד]])</f>
        <v>סוף-פתח תקוה-ייצור</v>
      </c>
      <c r="K149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50" spans="2:11" ht="14.25" customHeight="1" x14ac:dyDescent="0.25">
      <c r="B150" s="1" t="s">
        <v>374</v>
      </c>
      <c r="C150" t="s">
        <v>108</v>
      </c>
      <c r="D150" t="s">
        <v>106</v>
      </c>
      <c r="E150" t="s">
        <v>56</v>
      </c>
      <c r="F150" t="s">
        <v>49</v>
      </c>
      <c r="G150">
        <v>8984</v>
      </c>
      <c r="H150">
        <f>0.65*טבלה24[[#This Row],[שכר חודשי ברוטו]]</f>
        <v>5839.6</v>
      </c>
      <c r="I150" t="str">
        <f>IF(טבלה24[[#This Row],[שכר חודשי ברוטו]]&gt;=20147,"גבוה","נמוך")</f>
        <v>נמוך</v>
      </c>
      <c r="J150" t="str">
        <f>_xlfn.CONCAT(טבלה24[[#This Row],[שם פרטי]],"-",טבלה24[[#This Row],[סניף]],"-",טבלה24[[#This Row],[תפקיד]])</f>
        <v>גלב-חיפה-מינהלה</v>
      </c>
      <c r="K150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51" spans="2:11" ht="14.25" customHeight="1" x14ac:dyDescent="0.25">
      <c r="B151" s="1" t="s">
        <v>396</v>
      </c>
      <c r="C151" t="s">
        <v>149</v>
      </c>
      <c r="D151" t="s">
        <v>150</v>
      </c>
      <c r="E151" t="s">
        <v>146</v>
      </c>
      <c r="F151" t="s">
        <v>12</v>
      </c>
      <c r="G151">
        <v>8979</v>
      </c>
      <c r="H151">
        <f>0.65*טבלה24[[#This Row],[שכר חודשי ברוטו]]</f>
        <v>5836.35</v>
      </c>
      <c r="I151" t="str">
        <f>IF(טבלה24[[#This Row],[שכר חודשי ברוטו]]&gt;=20147,"גבוה","נמוך")</f>
        <v>נמוך</v>
      </c>
      <c r="J151" t="str">
        <f>_xlfn.CONCAT(טבלה24[[#This Row],[שם פרטי]],"-",טבלה24[[#This Row],[סניף]],"-",טבלה24[[#This Row],[תפקיד]])</f>
        <v>מעיין-חדרה-ייצור</v>
      </c>
      <c r="K151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52" spans="2:11" ht="14.25" customHeight="1" x14ac:dyDescent="0.25">
      <c r="B152" s="1" t="s">
        <v>396</v>
      </c>
      <c r="C152" t="s">
        <v>149</v>
      </c>
      <c r="D152" t="s">
        <v>150</v>
      </c>
      <c r="E152" t="s">
        <v>146</v>
      </c>
      <c r="F152" t="s">
        <v>12</v>
      </c>
      <c r="G152">
        <v>8979</v>
      </c>
      <c r="H152">
        <f>0.65*טבלה24[[#This Row],[שכר חודשי ברוטו]]</f>
        <v>5836.35</v>
      </c>
      <c r="I152" t="str">
        <f>IF(טבלה24[[#This Row],[שכר חודשי ברוטו]]&gt;=20147,"גבוה","נמוך")</f>
        <v>נמוך</v>
      </c>
      <c r="J152" t="str">
        <f>_xlfn.CONCAT(טבלה24[[#This Row],[שם פרטי]],"-",טבלה24[[#This Row],[סניף]],"-",טבלה24[[#This Row],[תפקיד]])</f>
        <v>מעיין-חדרה-ייצור</v>
      </c>
      <c r="K152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53" spans="2:11" ht="14.25" hidden="1" customHeight="1" x14ac:dyDescent="0.25">
      <c r="B153" s="1" t="s">
        <v>328</v>
      </c>
      <c r="C153" t="s">
        <v>18</v>
      </c>
      <c r="D153" t="s">
        <v>19</v>
      </c>
      <c r="E153" t="s">
        <v>8</v>
      </c>
      <c r="F153" t="s">
        <v>12</v>
      </c>
      <c r="G153">
        <v>8896</v>
      </c>
      <c r="H153">
        <f>0.65*טבלה24[[#This Row],[שכר חודשי ברוטו]]</f>
        <v>5782.4000000000005</v>
      </c>
      <c r="I153" t="str">
        <f>IF(טבלה24[[#This Row],[שכר חודשי ברוטו]]&gt;=20147,"גבוה","נמוך")</f>
        <v>נמוך</v>
      </c>
      <c r="J153" t="str">
        <f>_xlfn.CONCAT(טבלה24[[#This Row],[שם פרטי]],"-",טבלה24[[#This Row],[סניף]],"-",טבלה24[[#This Row],[תפקיד]])</f>
        <v>ג'וני-ירושלים-ייצור</v>
      </c>
      <c r="K153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54" spans="2:11" ht="14.25" hidden="1" customHeight="1" x14ac:dyDescent="0.25">
      <c r="B154" s="1" t="s">
        <v>499</v>
      </c>
      <c r="C154" t="s">
        <v>43</v>
      </c>
      <c r="D154" t="s">
        <v>308</v>
      </c>
      <c r="E154" t="s">
        <v>280</v>
      </c>
      <c r="F154" t="s">
        <v>26</v>
      </c>
      <c r="G154">
        <v>8885</v>
      </c>
      <c r="H154">
        <f>0.65*טבלה24[[#This Row],[שכר חודשי ברוטו]]</f>
        <v>5775.25</v>
      </c>
      <c r="I154" t="str">
        <f>IF(טבלה24[[#This Row],[שכר חודשי ברוטו]]&gt;=20147,"גבוה","נמוך")</f>
        <v>נמוך</v>
      </c>
      <c r="J154" t="str">
        <f>_xlfn.CONCAT(טבלה24[[#This Row],[שם פרטי]],"-",טבלה24[[#This Row],[סניף]],"-",טבלה24[[#This Row],[תפקיד]])</f>
        <v>אלה-תל אביב-שיווק</v>
      </c>
      <c r="K154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55" spans="2:11" ht="14.25" hidden="1" customHeight="1" x14ac:dyDescent="0.25">
      <c r="B155" s="1" t="s">
        <v>454</v>
      </c>
      <c r="C155" t="s">
        <v>22</v>
      </c>
      <c r="D155" t="s">
        <v>225</v>
      </c>
      <c r="E155" t="s">
        <v>213</v>
      </c>
      <c r="F155" t="s">
        <v>49</v>
      </c>
      <c r="G155">
        <v>8818</v>
      </c>
      <c r="H155">
        <f>0.65*טבלה24[[#This Row],[שכר חודשי ברוטו]]</f>
        <v>5731.7</v>
      </c>
      <c r="I155" t="str">
        <f>IF(טבלה24[[#This Row],[שכר חודשי ברוטו]]&gt;=20147,"גבוה","נמוך")</f>
        <v>נמוך</v>
      </c>
      <c r="J155" t="str">
        <f>_xlfn.CONCAT(טבלה24[[#This Row],[שם פרטי]],"-",טבלה24[[#This Row],[סניף]],"-",טבלה24[[#This Row],[תפקיד]])</f>
        <v>דניאל-יבנה-מינהלה</v>
      </c>
      <c r="K155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56" spans="2:11" ht="14.25" hidden="1" customHeight="1" x14ac:dyDescent="0.25">
      <c r="B156" s="1" t="s">
        <v>488</v>
      </c>
      <c r="C156" t="s">
        <v>290</v>
      </c>
      <c r="D156" t="s">
        <v>291</v>
      </c>
      <c r="E156" t="s">
        <v>280</v>
      </c>
      <c r="F156" t="s">
        <v>12</v>
      </c>
      <c r="G156">
        <v>8790</v>
      </c>
      <c r="H156">
        <f>0.65*טבלה24[[#This Row],[שכר חודשי ברוטו]]</f>
        <v>5713.5</v>
      </c>
      <c r="I156" t="str">
        <f>IF(טבלה24[[#This Row],[שכר חודשי ברוטו]]&gt;=20147,"גבוה","נמוך")</f>
        <v>נמוך</v>
      </c>
      <c r="J156" t="str">
        <f>_xlfn.CONCAT(טבלה24[[#This Row],[שם פרטי]],"-",טבלה24[[#This Row],[סניף]],"-",טבלה24[[#This Row],[תפקיד]])</f>
        <v>קרן אור-תל אביב-ייצור</v>
      </c>
      <c r="K156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57" spans="2:11" ht="14.25" customHeight="1" x14ac:dyDescent="0.25">
      <c r="B157" s="1" t="s">
        <v>346</v>
      </c>
      <c r="C157" t="s">
        <v>57</v>
      </c>
      <c r="D157" t="s">
        <v>58</v>
      </c>
      <c r="E157" t="s">
        <v>56</v>
      </c>
      <c r="F157" t="s">
        <v>12</v>
      </c>
      <c r="G157">
        <v>8592</v>
      </c>
      <c r="H157">
        <f>0.65*טבלה24[[#This Row],[שכר חודשי ברוטו]]</f>
        <v>5584.8</v>
      </c>
      <c r="I157" t="str">
        <f>IF(טבלה24[[#This Row],[שכר חודשי ברוטו]]&gt;=20147,"גבוה","נמוך")</f>
        <v>נמוך</v>
      </c>
      <c r="J157" t="str">
        <f>_xlfn.CONCAT(טבלה24[[#This Row],[שם פרטי]],"-",טבלה24[[#This Row],[סניף]],"-",טבלה24[[#This Row],[תפקיד]])</f>
        <v>אור    -חיפה-ייצור</v>
      </c>
      <c r="K157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58" spans="2:11" ht="14.25" hidden="1" customHeight="1" x14ac:dyDescent="0.25">
      <c r="B158" s="1" t="s">
        <v>330</v>
      </c>
      <c r="C158" t="s">
        <v>22</v>
      </c>
      <c r="D158" t="s">
        <v>23</v>
      </c>
      <c r="E158" t="s">
        <v>8</v>
      </c>
      <c r="F158" t="s">
        <v>12</v>
      </c>
      <c r="G158">
        <v>8576</v>
      </c>
      <c r="H158">
        <f>0.65*טבלה24[[#This Row],[שכר חודשי ברוטו]]</f>
        <v>5574.4000000000005</v>
      </c>
      <c r="I158" t="str">
        <f>IF(טבלה24[[#This Row],[שכר חודשי ברוטו]]&gt;=20147,"גבוה","נמוך")</f>
        <v>נמוך</v>
      </c>
      <c r="J158" t="str">
        <f>_xlfn.CONCAT(טבלה24[[#This Row],[שם פרטי]],"-",טבלה24[[#This Row],[סניף]],"-",טבלה24[[#This Row],[תפקיד]])</f>
        <v>דניאל-ירושלים-ייצור</v>
      </c>
      <c r="K158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59" spans="2:11" ht="14.25" hidden="1" customHeight="1" x14ac:dyDescent="0.25">
      <c r="B159" s="1" t="s">
        <v>469</v>
      </c>
      <c r="C159" t="s">
        <v>254</v>
      </c>
      <c r="D159" t="s">
        <v>255</v>
      </c>
      <c r="E159" t="s">
        <v>513</v>
      </c>
      <c r="F159" t="s">
        <v>12</v>
      </c>
      <c r="G159">
        <v>8557</v>
      </c>
      <c r="H159">
        <f>0.65*טבלה24[[#This Row],[שכר חודשי ברוטו]]</f>
        <v>5562.05</v>
      </c>
      <c r="I159" t="str">
        <f>IF(טבלה24[[#This Row],[שכר חודשי ברוטו]]&gt;=20147,"גבוה","נמוך")</f>
        <v>נמוך</v>
      </c>
      <c r="J159" t="str">
        <f>_xlfn.CONCAT(טבלה24[[#This Row],[שם פרטי]],"-",טבלה24[[#This Row],[סניף]],"-",טבלה24[[#This Row],[תפקיד]])</f>
        <v>אדיר  -ראשון לציון-ייצור</v>
      </c>
      <c r="K159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60" spans="2:11" ht="14.25" hidden="1" customHeight="1" x14ac:dyDescent="0.25">
      <c r="B160" s="1" t="s">
        <v>329</v>
      </c>
      <c r="C160" t="s">
        <v>20</v>
      </c>
      <c r="D160" t="s">
        <v>21</v>
      </c>
      <c r="E160" t="s">
        <v>8</v>
      </c>
      <c r="F160" t="s">
        <v>12</v>
      </c>
      <c r="G160">
        <v>8542</v>
      </c>
      <c r="H160">
        <f>0.65*טבלה24[[#This Row],[שכר חודשי ברוטו]]</f>
        <v>5552.3</v>
      </c>
      <c r="I160" t="str">
        <f>IF(טבלה24[[#This Row],[שכר חודשי ברוטו]]&gt;=20147,"גבוה","נמוך")</f>
        <v>נמוך</v>
      </c>
      <c r="J160" t="str">
        <f>_xlfn.CONCAT(טבלה24[[#This Row],[שם פרטי]],"-",טבלה24[[#This Row],[סניף]],"-",טבלה24[[#This Row],[תפקיד]])</f>
        <v>דמיר-ירושלים-ייצור</v>
      </c>
      <c r="K160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61" spans="2:11" ht="14.25" customHeight="1" x14ac:dyDescent="0.25">
      <c r="B161" s="1" t="s">
        <v>401</v>
      </c>
      <c r="C161" t="s">
        <v>47</v>
      </c>
      <c r="D161" t="s">
        <v>157</v>
      </c>
      <c r="E161" t="s">
        <v>146</v>
      </c>
      <c r="F161" t="s">
        <v>26</v>
      </c>
      <c r="G161">
        <v>8530</v>
      </c>
      <c r="H161">
        <f>0.65*טבלה24[[#This Row],[שכר חודשי ברוטו]]</f>
        <v>5544.5</v>
      </c>
      <c r="I161" t="str">
        <f>IF(טבלה24[[#This Row],[שכר חודשי ברוטו]]&gt;=20147,"גבוה","נמוך")</f>
        <v>נמוך</v>
      </c>
      <c r="J161" t="str">
        <f>_xlfn.CONCAT(טבלה24[[#This Row],[שם פרטי]],"-",טבלה24[[#This Row],[סניף]],"-",טבלה24[[#This Row],[תפקיד]])</f>
        <v>איתמר-חדרה-שיווק</v>
      </c>
      <c r="K161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62" spans="2:11" ht="14.25" hidden="1" customHeight="1" x14ac:dyDescent="0.25">
      <c r="B162" s="1" t="s">
        <v>475</v>
      </c>
      <c r="C162" t="s">
        <v>265</v>
      </c>
      <c r="D162" t="s">
        <v>266</v>
      </c>
      <c r="E162" t="s">
        <v>513</v>
      </c>
      <c r="F162" t="s">
        <v>26</v>
      </c>
      <c r="G162">
        <v>8506</v>
      </c>
      <c r="H162">
        <f>0.65*טבלה24[[#This Row],[שכר חודשי ברוטו]]</f>
        <v>5528.9000000000005</v>
      </c>
      <c r="I162" t="str">
        <f>IF(טבלה24[[#This Row],[שכר חודשי ברוטו]]&gt;=20147,"גבוה","נמוך")</f>
        <v>נמוך</v>
      </c>
      <c r="J162" t="str">
        <f>_xlfn.CONCAT(טבלה24[[#This Row],[שם פרטי]],"-",טבלה24[[#This Row],[סניף]],"-",טבלה24[[#This Row],[תפקיד]])</f>
        <v>יואב-ראשון לציון-שיווק</v>
      </c>
      <c r="K162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63" spans="2:11" ht="14.25" hidden="1" customHeight="1" x14ac:dyDescent="0.25">
      <c r="B163" s="1" t="s">
        <v>382</v>
      </c>
      <c r="C163" t="s">
        <v>122</v>
      </c>
      <c r="D163" t="s">
        <v>123</v>
      </c>
      <c r="E163" t="s">
        <v>107</v>
      </c>
      <c r="F163" t="s">
        <v>12</v>
      </c>
      <c r="G163">
        <v>8426</v>
      </c>
      <c r="H163">
        <f>0.65*טבלה24[[#This Row],[שכר חודשי ברוטו]]</f>
        <v>5476.9000000000005</v>
      </c>
      <c r="I163" t="str">
        <f>IF(טבלה24[[#This Row],[שכר חודשי ברוטו]]&gt;=20147,"גבוה","נמוך")</f>
        <v>נמוך</v>
      </c>
      <c r="J163" t="str">
        <f>_xlfn.CONCAT(טבלה24[[#This Row],[שם פרטי]],"-",טבלה24[[#This Row],[סניף]],"-",טבלה24[[#This Row],[תפקיד]])</f>
        <v>מקסים-פתח תקוה-ייצור</v>
      </c>
      <c r="K163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64" spans="2:11" ht="14.25" customHeight="1" x14ac:dyDescent="0.25">
      <c r="B164" s="1" t="s">
        <v>397</v>
      </c>
      <c r="C164" t="s">
        <v>151</v>
      </c>
      <c r="D164" t="s">
        <v>152</v>
      </c>
      <c r="E164" t="s">
        <v>146</v>
      </c>
      <c r="F164" t="s">
        <v>12</v>
      </c>
      <c r="G164">
        <v>8417</v>
      </c>
      <c r="H164">
        <f>0.65*טבלה24[[#This Row],[שכר חודשי ברוטו]]</f>
        <v>5471.05</v>
      </c>
      <c r="I164" t="str">
        <f>IF(טבלה24[[#This Row],[שכר חודשי ברוטו]]&gt;=20147,"גבוה","נמוך")</f>
        <v>נמוך</v>
      </c>
      <c r="J164" t="str">
        <f>_xlfn.CONCAT(טבלה24[[#This Row],[שם פרטי]],"-",טבלה24[[#This Row],[סניף]],"-",טבלה24[[#This Row],[תפקיד]])</f>
        <v>נתנאל-חדרה-ייצור</v>
      </c>
      <c r="K164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65" spans="2:11" ht="14.25" customHeight="1" x14ac:dyDescent="0.25">
      <c r="B165" s="1" t="s">
        <v>464</v>
      </c>
      <c r="C165" t="s">
        <v>246</v>
      </c>
      <c r="D165" t="s">
        <v>243</v>
      </c>
      <c r="E165" t="s">
        <v>227</v>
      </c>
      <c r="F165" t="s">
        <v>49</v>
      </c>
      <c r="G165">
        <v>8383</v>
      </c>
      <c r="H165">
        <f>0.65*טבלה24[[#This Row],[שכר חודשי ברוטו]]</f>
        <v>5448.95</v>
      </c>
      <c r="I165" t="str">
        <f>IF(טבלה24[[#This Row],[שכר חודשי ברוטו]]&gt;=20147,"גבוה","נמוך")</f>
        <v>נמוך</v>
      </c>
      <c r="J165" t="str">
        <f>_xlfn.CONCAT(טבלה24[[#This Row],[שם פרטי]],"-",טבלה24[[#This Row],[סניף]],"-",טבלה24[[#This Row],[תפקיד]])</f>
        <v>אליאנה-עכו-מינהלה</v>
      </c>
      <c r="K165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66" spans="2:11" ht="14.25" hidden="1" customHeight="1" x14ac:dyDescent="0.25">
      <c r="B166" s="1" t="s">
        <v>326</v>
      </c>
      <c r="C166" t="s">
        <v>13</v>
      </c>
      <c r="D166" t="s">
        <v>14</v>
      </c>
      <c r="E166" t="s">
        <v>8</v>
      </c>
      <c r="F166" t="s">
        <v>12</v>
      </c>
      <c r="G166">
        <v>8366</v>
      </c>
      <c r="H166">
        <f>0.65*טבלה24[[#This Row],[שכר חודשי ברוטו]]</f>
        <v>5437.9000000000005</v>
      </c>
      <c r="I166" t="str">
        <f>IF(טבלה24[[#This Row],[שכר חודשי ברוטו]]&gt;=20147,"גבוה","נמוך")</f>
        <v>נמוך</v>
      </c>
      <c r="J166" t="str">
        <f>_xlfn.CONCAT(טבלה24[[#This Row],[שם פרטי]],"-",טבלה24[[#This Row],[סניף]],"-",טבלה24[[#This Row],[תפקיד]])</f>
        <v>שון-ירושלים-ייצור</v>
      </c>
      <c r="K166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67" spans="2:11" ht="14.25" hidden="1" customHeight="1" x14ac:dyDescent="0.25">
      <c r="B167" s="1" t="s">
        <v>510</v>
      </c>
      <c r="C167" t="s">
        <v>322</v>
      </c>
      <c r="D167" t="s">
        <v>323</v>
      </c>
      <c r="E167" t="s">
        <v>280</v>
      </c>
      <c r="F167" t="s">
        <v>49</v>
      </c>
      <c r="G167">
        <v>8236</v>
      </c>
      <c r="H167">
        <f>0.65*טבלה24[[#This Row],[שכר חודשי ברוטו]]</f>
        <v>5353.4000000000005</v>
      </c>
      <c r="I167" t="str">
        <f>IF(טבלה24[[#This Row],[שכר חודשי ברוטו]]&gt;=20147,"גבוה","נמוך")</f>
        <v>נמוך</v>
      </c>
      <c r="J167" t="str">
        <f>_xlfn.CONCAT(טבלה24[[#This Row],[שם פרטי]],"-",טבלה24[[#This Row],[סניף]],"-",טבלה24[[#This Row],[תפקיד]])</f>
        <v>רעות-תל אביב-מינהלה</v>
      </c>
      <c r="K167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68" spans="2:11" ht="14.25" hidden="1" customHeight="1" x14ac:dyDescent="0.25">
      <c r="B168" s="1" t="s">
        <v>383</v>
      </c>
      <c r="C168" t="s">
        <v>124</v>
      </c>
      <c r="D168" t="s">
        <v>125</v>
      </c>
      <c r="E168" t="s">
        <v>107</v>
      </c>
      <c r="F168" t="s">
        <v>12</v>
      </c>
      <c r="G168">
        <v>8211</v>
      </c>
      <c r="H168">
        <f>0.65*טבלה24[[#This Row],[שכר חודשי ברוטו]]</f>
        <v>5337.1500000000005</v>
      </c>
      <c r="I168" t="str">
        <f>IF(טבלה24[[#This Row],[שכר חודשי ברוטו]]&gt;=20147,"גבוה","נמוך")</f>
        <v>נמוך</v>
      </c>
      <c r="J168" t="str">
        <f>_xlfn.CONCAT(טבלה24[[#This Row],[שם פרטי]],"-",טבלה24[[#This Row],[סניף]],"-",טבלה24[[#This Row],[תפקיד]])</f>
        <v>ארטיום-פתח תקוה-ייצור</v>
      </c>
      <c r="K168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69" spans="2:11" ht="14.25" customHeight="1" x14ac:dyDescent="0.25">
      <c r="B169" s="1" t="s">
        <v>349</v>
      </c>
      <c r="C169" t="s">
        <v>62</v>
      </c>
      <c r="D169" t="s">
        <v>63</v>
      </c>
      <c r="E169" t="s">
        <v>56</v>
      </c>
      <c r="F169" t="s">
        <v>12</v>
      </c>
      <c r="G169">
        <v>8167</v>
      </c>
      <c r="H169">
        <f>0.65*טבלה24[[#This Row],[שכר חודשי ברוטו]]</f>
        <v>5308.55</v>
      </c>
      <c r="I169" t="str">
        <f>IF(טבלה24[[#This Row],[שכר חודשי ברוטו]]&gt;=20147,"גבוה","נמוך")</f>
        <v>נמוך</v>
      </c>
      <c r="J169" t="str">
        <f>_xlfn.CONCAT(טבלה24[[#This Row],[שם פרטי]],"-",טבלה24[[#This Row],[סניף]],"-",טבלה24[[#This Row],[תפקיד]])</f>
        <v>רחל-חיפה-ייצור</v>
      </c>
      <c r="K169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70" spans="2:11" ht="14.25" hidden="1" customHeight="1" x14ac:dyDescent="0.25">
      <c r="B170" s="1" t="s">
        <v>385</v>
      </c>
      <c r="C170" t="s">
        <v>128</v>
      </c>
      <c r="D170" t="s">
        <v>129</v>
      </c>
      <c r="E170" t="s">
        <v>107</v>
      </c>
      <c r="F170" t="s">
        <v>26</v>
      </c>
      <c r="G170">
        <v>8022</v>
      </c>
      <c r="H170">
        <f>0.65*טבלה24[[#This Row],[שכר חודשי ברוטו]]</f>
        <v>5214.3</v>
      </c>
      <c r="I170" t="str">
        <f>IF(טבלה24[[#This Row],[שכר חודשי ברוטו]]&gt;=20147,"גבוה","נמוך")</f>
        <v>נמוך</v>
      </c>
      <c r="J170" t="str">
        <f>_xlfn.CONCAT(טבלה24[[#This Row],[שם פרטי]],"-",טבלה24[[#This Row],[סניף]],"-",טבלה24[[#This Row],[תפקיד]])</f>
        <v>אלכסנדר-פתח תקוה-שיווק</v>
      </c>
      <c r="K170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71" spans="2:11" ht="14.25" customHeight="1" x14ac:dyDescent="0.25">
      <c r="B171" s="1" t="s">
        <v>353</v>
      </c>
      <c r="C171" t="s">
        <v>22</v>
      </c>
      <c r="D171" t="s">
        <v>70</v>
      </c>
      <c r="E171" t="s">
        <v>56</v>
      </c>
      <c r="F171" t="s">
        <v>12</v>
      </c>
      <c r="G171">
        <v>8018</v>
      </c>
      <c r="H171">
        <f>0.65*טבלה24[[#This Row],[שכר חודשי ברוטו]]</f>
        <v>5211.7</v>
      </c>
      <c r="I171" t="str">
        <f>IF(טבלה24[[#This Row],[שכר חודשי ברוטו]]&gt;=20147,"גבוה","נמוך")</f>
        <v>נמוך</v>
      </c>
      <c r="J171" t="str">
        <f>_xlfn.CONCAT(טבלה24[[#This Row],[שם פרטי]],"-",טבלה24[[#This Row],[סניף]],"-",טבלה24[[#This Row],[תפקיד]])</f>
        <v>דניאל-חיפה-ייצור</v>
      </c>
      <c r="K171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72" spans="2:11" ht="14.25" hidden="1" customHeight="1" x14ac:dyDescent="0.25">
      <c r="B172" s="1" t="s">
        <v>325</v>
      </c>
      <c r="C172" t="s">
        <v>10</v>
      </c>
      <c r="D172" t="s">
        <v>11</v>
      </c>
      <c r="E172" t="s">
        <v>8</v>
      </c>
      <c r="F172" t="s">
        <v>12</v>
      </c>
      <c r="G172">
        <v>7953</v>
      </c>
      <c r="H172">
        <f>0.65*טבלה24[[#This Row],[שכר חודשי ברוטו]]</f>
        <v>5169.45</v>
      </c>
      <c r="I172" t="str">
        <f>IF(טבלה24[[#This Row],[שכר חודשי ברוטו]]&gt;=20147,"גבוה","נמוך")</f>
        <v>נמוך</v>
      </c>
      <c r="J172" t="str">
        <f>_xlfn.CONCAT(טבלה24[[#This Row],[שם פרטי]],"-",טבלה24[[#This Row],[סניף]],"-",טבלה24[[#This Row],[תפקיד]])</f>
        <v>נויה-ירושלים-ייצור</v>
      </c>
      <c r="K172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73" spans="2:11" ht="14.25" hidden="1" customHeight="1" x14ac:dyDescent="0.25">
      <c r="B173" s="1" t="s">
        <v>481</v>
      </c>
      <c r="C173" t="s">
        <v>274</v>
      </c>
      <c r="D173" t="s">
        <v>275</v>
      </c>
      <c r="E173" t="s">
        <v>513</v>
      </c>
      <c r="F173" t="s">
        <v>49</v>
      </c>
      <c r="G173">
        <v>7914</v>
      </c>
      <c r="H173">
        <f>0.65*טבלה24[[#This Row],[שכר חודשי ברוטו]]</f>
        <v>5144.1000000000004</v>
      </c>
      <c r="I173" t="str">
        <f>IF(טבלה24[[#This Row],[שכר חודשי ברוטו]]&gt;=20147,"גבוה","נמוך")</f>
        <v>נמוך</v>
      </c>
      <c r="J173" t="str">
        <f>_xlfn.CONCAT(טבלה24[[#This Row],[שם פרטי]],"-",טבלה24[[#This Row],[סניף]],"-",טבלה24[[#This Row],[תפקיד]])</f>
        <v>יחיא-ראשון לציון-מינהלה</v>
      </c>
      <c r="K173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74" spans="2:11" ht="14.25" hidden="1" customHeight="1" x14ac:dyDescent="0.25">
      <c r="B174" s="1" t="s">
        <v>455</v>
      </c>
      <c r="C174" t="s">
        <v>234</v>
      </c>
      <c r="D174" t="s">
        <v>225</v>
      </c>
      <c r="E174" t="s">
        <v>213</v>
      </c>
      <c r="F174" t="s">
        <v>49</v>
      </c>
      <c r="G174">
        <v>7892</v>
      </c>
      <c r="H174">
        <f>0.65*טבלה24[[#This Row],[שכר חודשי ברוטו]]</f>
        <v>5129.8</v>
      </c>
      <c r="I174" t="str">
        <f>IF(טבלה24[[#This Row],[שכר חודשי ברוטו]]&gt;=20147,"גבוה","נמוך")</f>
        <v>נמוך</v>
      </c>
      <c r="J174" t="str">
        <f>_xlfn.CONCAT(טבלה24[[#This Row],[שם פרטי]],"-",טבלה24[[#This Row],[סניף]],"-",טבלה24[[#This Row],[תפקיד]])</f>
        <v>דנה-יבנה-מינהלה</v>
      </c>
      <c r="K174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75" spans="2:11" ht="14.25" customHeight="1" x14ac:dyDescent="0.25">
      <c r="B175" s="1" t="s">
        <v>417</v>
      </c>
      <c r="C175" t="s">
        <v>182</v>
      </c>
      <c r="D175" t="s">
        <v>183</v>
      </c>
      <c r="E175" t="s">
        <v>146</v>
      </c>
      <c r="F175" t="s">
        <v>49</v>
      </c>
      <c r="G175">
        <v>7819</v>
      </c>
      <c r="H175">
        <f>0.65*טבלה24[[#This Row],[שכר חודשי ברוטו]]</f>
        <v>5082.3500000000004</v>
      </c>
      <c r="I175" t="str">
        <f>IF(טבלה24[[#This Row],[שכר חודשי ברוטו]]&gt;=20147,"גבוה","נמוך")</f>
        <v>נמוך</v>
      </c>
      <c r="J175" t="str">
        <f>_xlfn.CONCAT(טבלה24[[#This Row],[שם פרטי]],"-",טבלה24[[#This Row],[סניף]],"-",טבלה24[[#This Row],[תפקיד]])</f>
        <v>לביא-חדרה-מינהלה</v>
      </c>
      <c r="K175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76" spans="2:11" ht="14.25" customHeight="1" x14ac:dyDescent="0.25">
      <c r="B176" s="1" t="s">
        <v>354</v>
      </c>
      <c r="C176" t="s">
        <v>71</v>
      </c>
      <c r="D176" t="s">
        <v>72</v>
      </c>
      <c r="E176" t="s">
        <v>56</v>
      </c>
      <c r="F176" t="s">
        <v>12</v>
      </c>
      <c r="G176">
        <v>7763</v>
      </c>
      <c r="H176">
        <f>0.65*טבלה24[[#This Row],[שכר חודשי ברוטו]]</f>
        <v>5045.95</v>
      </c>
      <c r="I176" t="str">
        <f>IF(טבלה24[[#This Row],[שכר חודשי ברוטו]]&gt;=20147,"גבוה","נמוך")</f>
        <v>נמוך</v>
      </c>
      <c r="J176" t="str">
        <f>_xlfn.CONCAT(טבלה24[[#This Row],[שם פרטי]],"-",טבלה24[[#This Row],[סניף]],"-",טבלה24[[#This Row],[תפקיד]])</f>
        <v>שירה-חיפה-ייצור</v>
      </c>
      <c r="K176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77" spans="2:11" ht="14.25" hidden="1" customHeight="1" x14ac:dyDescent="0.25">
      <c r="B177" s="1" t="s">
        <v>466</v>
      </c>
      <c r="C177" t="s">
        <v>249</v>
      </c>
      <c r="D177" t="s">
        <v>250</v>
      </c>
      <c r="E177" t="s">
        <v>513</v>
      </c>
      <c r="F177" t="s">
        <v>12</v>
      </c>
      <c r="G177">
        <v>7760</v>
      </c>
      <c r="H177">
        <f>0.65*טבלה24[[#This Row],[שכר חודשי ברוטו]]</f>
        <v>5044</v>
      </c>
      <c r="I177" t="str">
        <f>IF(טבלה24[[#This Row],[שכר חודשי ברוטו]]&gt;=20147,"גבוה","נמוך")</f>
        <v>נמוך</v>
      </c>
      <c r="J177" t="str">
        <f>_xlfn.CONCAT(טבלה24[[#This Row],[שם פרטי]],"-",טבלה24[[#This Row],[סניף]],"-",טבלה24[[#This Row],[תפקיד]])</f>
        <v>ארתור   -ראשון לציון-ייצור</v>
      </c>
      <c r="K177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78" spans="2:11" ht="14.25" customHeight="1" x14ac:dyDescent="0.25">
      <c r="B178" s="1" t="s">
        <v>461</v>
      </c>
      <c r="C178" t="s">
        <v>241</v>
      </c>
      <c r="D178" t="s">
        <v>240</v>
      </c>
      <c r="E178" t="s">
        <v>227</v>
      </c>
      <c r="F178" t="s">
        <v>49</v>
      </c>
      <c r="G178">
        <v>7702</v>
      </c>
      <c r="H178">
        <f>0.65*טבלה24[[#This Row],[שכר חודשי ברוטו]]</f>
        <v>5006.3</v>
      </c>
      <c r="I178" t="str">
        <f>IF(טבלה24[[#This Row],[שכר חודשי ברוטו]]&gt;=20147,"גבוה","נמוך")</f>
        <v>נמוך</v>
      </c>
      <c r="J178" t="str">
        <f>_xlfn.CONCAT(טבלה24[[#This Row],[שם פרטי]],"-",טבלה24[[#This Row],[סניף]],"-",טבלה24[[#This Row],[תפקיד]])</f>
        <v>יאיר-עכו-מינהלה</v>
      </c>
      <c r="K178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79" spans="2:11" ht="14.25" hidden="1" customHeight="1" x14ac:dyDescent="0.25">
      <c r="B179" s="1" t="s">
        <v>487</v>
      </c>
      <c r="C179" t="s">
        <v>287</v>
      </c>
      <c r="D179" t="s">
        <v>288</v>
      </c>
      <c r="E179" t="s">
        <v>280</v>
      </c>
      <c r="F179" t="s">
        <v>12</v>
      </c>
      <c r="G179">
        <v>7688</v>
      </c>
      <c r="H179">
        <f>0.65*טבלה24[[#This Row],[שכר חודשי ברוטו]]</f>
        <v>4997.2</v>
      </c>
      <c r="I179" t="str">
        <f>IF(טבלה24[[#This Row],[שכר חודשי ברוטו]]&gt;=20147,"גבוה","נמוך")</f>
        <v>נמוך</v>
      </c>
      <c r="J179" t="str">
        <f>_xlfn.CONCAT(טבלה24[[#This Row],[שם פרטי]],"-",טבלה24[[#This Row],[סניף]],"-",טבלה24[[#This Row],[תפקיד]])</f>
        <v>אויטה-תל אביב-ייצור</v>
      </c>
      <c r="K179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80" spans="2:11" ht="14.25" hidden="1" customHeight="1" x14ac:dyDescent="0.25">
      <c r="B180" s="1" t="s">
        <v>343</v>
      </c>
      <c r="C180" t="s">
        <v>50</v>
      </c>
      <c r="D180" t="s">
        <v>51</v>
      </c>
      <c r="E180" t="s">
        <v>8</v>
      </c>
      <c r="F180" t="s">
        <v>49</v>
      </c>
      <c r="G180">
        <v>7619</v>
      </c>
      <c r="H180">
        <f>0.65*טבלה24[[#This Row],[שכר חודשי ברוטו]]</f>
        <v>4952.3500000000004</v>
      </c>
      <c r="I180" t="str">
        <f>IF(טבלה24[[#This Row],[שכר חודשי ברוטו]]&gt;=20147,"גבוה","נמוך")</f>
        <v>נמוך</v>
      </c>
      <c r="J180" t="str">
        <f>_xlfn.CONCAT(טבלה24[[#This Row],[שם פרטי]],"-",טבלה24[[#This Row],[סניף]],"-",טבלה24[[#This Row],[תפקיד]])</f>
        <v>דולב-ירושלים-מינהלה</v>
      </c>
      <c r="K180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81" spans="2:11" ht="14.25" customHeight="1" x14ac:dyDescent="0.25">
      <c r="B181" s="1" t="s">
        <v>350</v>
      </c>
      <c r="C181" t="s">
        <v>64</v>
      </c>
      <c r="D181" t="s">
        <v>65</v>
      </c>
      <c r="E181" t="s">
        <v>56</v>
      </c>
      <c r="F181" t="s">
        <v>12</v>
      </c>
      <c r="G181">
        <v>7528</v>
      </c>
      <c r="H181">
        <f>0.65*טבלה24[[#This Row],[שכר חודשי ברוטו]]</f>
        <v>4893.2</v>
      </c>
      <c r="I181" t="str">
        <f>IF(טבלה24[[#This Row],[שכר חודשי ברוטו]]&gt;=20147,"גבוה","נמוך")</f>
        <v>נמוך</v>
      </c>
      <c r="J181" t="str">
        <f>_xlfn.CONCAT(טבלה24[[#This Row],[שם פרטי]],"-",טבלה24[[#This Row],[סניף]],"-",טבלה24[[#This Row],[תפקיד]])</f>
        <v>שיראל-חיפה-ייצור</v>
      </c>
      <c r="K181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82" spans="2:11" ht="14.25" hidden="1" customHeight="1" x14ac:dyDescent="0.25">
      <c r="B182" s="1" t="s">
        <v>492</v>
      </c>
      <c r="C182" t="s">
        <v>210</v>
      </c>
      <c r="D182" t="s">
        <v>298</v>
      </c>
      <c r="E182" t="s">
        <v>280</v>
      </c>
      <c r="F182" t="s">
        <v>12</v>
      </c>
      <c r="G182">
        <v>7327</v>
      </c>
      <c r="H182">
        <f>0.65*טבלה24[[#This Row],[שכר חודשי ברוטו]]</f>
        <v>4762.55</v>
      </c>
      <c r="I182" t="str">
        <f>IF(טבלה24[[#This Row],[שכר חודשי ברוטו]]&gt;=20147,"גבוה","נמוך")</f>
        <v>נמוך</v>
      </c>
      <c r="J182" t="str">
        <f>_xlfn.CONCAT(טבלה24[[#This Row],[שם פרטי]],"-",טבלה24[[#This Row],[סניף]],"-",טבלה24[[#This Row],[תפקיד]])</f>
        <v>יעקב-תל אביב-ייצור</v>
      </c>
      <c r="K182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83" spans="2:11" ht="14.25" hidden="1" customHeight="1" x14ac:dyDescent="0.25">
      <c r="B183" s="1" t="s">
        <v>509</v>
      </c>
      <c r="C183" t="s">
        <v>151</v>
      </c>
      <c r="D183" t="s">
        <v>321</v>
      </c>
      <c r="E183" t="s">
        <v>280</v>
      </c>
      <c r="F183" t="s">
        <v>49</v>
      </c>
      <c r="G183">
        <v>7308</v>
      </c>
      <c r="H183">
        <f>0.65*טבלה24[[#This Row],[שכר חודשי ברוטו]]</f>
        <v>4750.2</v>
      </c>
      <c r="I183" t="str">
        <f>IF(טבלה24[[#This Row],[שכר חודשי ברוטו]]&gt;=20147,"גבוה","נמוך")</f>
        <v>נמוך</v>
      </c>
      <c r="J183" t="str">
        <f>_xlfn.CONCAT(טבלה24[[#This Row],[שם פרטי]],"-",טבלה24[[#This Row],[סניף]],"-",טבלה24[[#This Row],[תפקיד]])</f>
        <v>נתנאל-תל אביב-מינהלה</v>
      </c>
      <c r="K183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84" spans="2:11" ht="14.25" hidden="1" customHeight="1" x14ac:dyDescent="0.25">
      <c r="B184" s="1" t="s">
        <v>375</v>
      </c>
      <c r="C184" t="s">
        <v>16</v>
      </c>
      <c r="D184" t="s">
        <v>109</v>
      </c>
      <c r="E184" t="s">
        <v>107</v>
      </c>
      <c r="F184" t="s">
        <v>12</v>
      </c>
      <c r="G184">
        <v>7300</v>
      </c>
      <c r="H184">
        <f>0.65*טבלה24[[#This Row],[שכר חודשי ברוטו]]</f>
        <v>4745</v>
      </c>
      <c r="I184" t="str">
        <f>IF(טבלה24[[#This Row],[שכר חודשי ברוטו]]&gt;=20147,"גבוה","נמוך")</f>
        <v>נמוך</v>
      </c>
      <c r="J184" t="str">
        <f>_xlfn.CONCAT(טבלה24[[#This Row],[שם פרטי]],"-",טבלה24[[#This Row],[סניף]],"-",טבלה24[[#This Row],[תפקיד]])</f>
        <v>דוד-פתח תקוה-ייצור</v>
      </c>
      <c r="K184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85" spans="2:11" ht="14.25" hidden="1" customHeight="1" x14ac:dyDescent="0.25">
      <c r="B185" s="1" t="s">
        <v>486</v>
      </c>
      <c r="C185" t="s">
        <v>285</v>
      </c>
      <c r="D185" t="s">
        <v>286</v>
      </c>
      <c r="E185" t="s">
        <v>280</v>
      </c>
      <c r="F185" t="s">
        <v>12</v>
      </c>
      <c r="G185">
        <v>7275</v>
      </c>
      <c r="H185">
        <f>0.65*טבלה24[[#This Row],[שכר חודשי ברוטו]]</f>
        <v>4728.75</v>
      </c>
      <c r="I185" t="str">
        <f>IF(טבלה24[[#This Row],[שכר חודשי ברוטו]]&gt;=20147,"גבוה","נמוך")</f>
        <v>נמוך</v>
      </c>
      <c r="J185" t="str">
        <f>_xlfn.CONCAT(טבלה24[[#This Row],[שם פרטי]],"-",טבלה24[[#This Row],[סניף]],"-",טבלה24[[#This Row],[תפקיד]])</f>
        <v>ספיר-תל אביב-ייצור</v>
      </c>
      <c r="K185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86" spans="2:11" ht="14.25" hidden="1" customHeight="1" x14ac:dyDescent="0.25">
      <c r="B186" s="1" t="s">
        <v>379</v>
      </c>
      <c r="C186" t="s">
        <v>116</v>
      </c>
      <c r="D186" t="s">
        <v>117</v>
      </c>
      <c r="E186" t="s">
        <v>107</v>
      </c>
      <c r="F186" t="s">
        <v>12</v>
      </c>
      <c r="G186">
        <v>7263</v>
      </c>
      <c r="H186">
        <f>0.65*טבלה24[[#This Row],[שכר חודשי ברוטו]]</f>
        <v>4720.95</v>
      </c>
      <c r="I186" t="str">
        <f>IF(טבלה24[[#This Row],[שכר חודשי ברוטו]]&gt;=20147,"גבוה","נמוך")</f>
        <v>נמוך</v>
      </c>
      <c r="J186" t="str">
        <f>_xlfn.CONCAT(טבלה24[[#This Row],[שם פרטי]],"-",טבלה24[[#This Row],[סניף]],"-",טבלה24[[#This Row],[תפקיד]])</f>
        <v>אילון-פתח תקוה-ייצור</v>
      </c>
      <c r="K186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87" spans="2:11" ht="14.25" customHeight="1" x14ac:dyDescent="0.25">
      <c r="B187" s="1" t="s">
        <v>399</v>
      </c>
      <c r="C187" t="s">
        <v>154</v>
      </c>
      <c r="D187" t="s">
        <v>155</v>
      </c>
      <c r="E187" t="s">
        <v>146</v>
      </c>
      <c r="F187" t="s">
        <v>12</v>
      </c>
      <c r="G187">
        <v>7168</v>
      </c>
      <c r="H187">
        <f>0.65*טבלה24[[#This Row],[שכר חודשי ברוטו]]</f>
        <v>4659.2</v>
      </c>
      <c r="I187" t="str">
        <f>IF(טבלה24[[#This Row],[שכר חודשי ברוטו]]&gt;=20147,"גבוה","נמוך")</f>
        <v>נמוך</v>
      </c>
      <c r="J187" t="str">
        <f>_xlfn.CONCAT(טבלה24[[#This Row],[שם פרטי]],"-",טבלה24[[#This Row],[סניף]],"-",טבלה24[[#This Row],[תפקיד]])</f>
        <v>בניהו-חדרה-ייצור</v>
      </c>
      <c r="K187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88" spans="2:11" ht="14.25" customHeight="1" x14ac:dyDescent="0.25">
      <c r="B188" s="1" t="s">
        <v>432</v>
      </c>
      <c r="C188" t="s">
        <v>208</v>
      </c>
      <c r="D188" t="s">
        <v>209</v>
      </c>
      <c r="E188" t="s">
        <v>187</v>
      </c>
      <c r="F188" t="s">
        <v>49</v>
      </c>
      <c r="G188">
        <v>7147</v>
      </c>
      <c r="H188">
        <f>0.65*טבלה24[[#This Row],[שכר חודשי ברוטו]]</f>
        <v>4645.55</v>
      </c>
      <c r="I188" t="str">
        <f>IF(טבלה24[[#This Row],[שכר חודשי ברוטו]]&gt;=20147,"גבוה","נמוך")</f>
        <v>נמוך</v>
      </c>
      <c r="J188" t="str">
        <f>_xlfn.CONCAT(טבלה24[[#This Row],[שם פרטי]],"-",טבלה24[[#This Row],[סניף]],"-",טבלה24[[#This Row],[תפקיד]])</f>
        <v>רועי-טבריה-מינהלה</v>
      </c>
      <c r="K188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89" spans="2:11" ht="14.25" hidden="1" customHeight="1" x14ac:dyDescent="0.25">
      <c r="B189" s="1" t="s">
        <v>327</v>
      </c>
      <c r="C189" t="s">
        <v>16</v>
      </c>
      <c r="D189" t="s">
        <v>17</v>
      </c>
      <c r="E189" t="s">
        <v>8</v>
      </c>
      <c r="F189" t="s">
        <v>12</v>
      </c>
      <c r="G189">
        <v>7094</v>
      </c>
      <c r="H189">
        <f>0.65*טבלה24[[#This Row],[שכר חודשי ברוטו]]</f>
        <v>4611.1000000000004</v>
      </c>
      <c r="I189" t="str">
        <f>IF(טבלה24[[#This Row],[שכר חודשי ברוטו]]&gt;=20147,"גבוה","נמוך")</f>
        <v>נמוך</v>
      </c>
      <c r="J189" t="str">
        <f>_xlfn.CONCAT(טבלה24[[#This Row],[שם פרטי]],"-",טבלה24[[#This Row],[סניף]],"-",טבלה24[[#This Row],[תפקיד]])</f>
        <v>דוד-ירושלים-ייצור</v>
      </c>
      <c r="K189" s="3" t="str">
        <f>IF(OR(טבלה24[[#This Row],[סניף]]="עכו",טבלה24[[#This Row],[סניף]]="חיפה",טבלה24[[#This Row],[סניף]]="חדרה",טבלה24[[#This Row],[סניף]]="טבריה"),"צפון","מרכז")</f>
        <v>מרכז</v>
      </c>
    </row>
    <row r="190" spans="2:11" ht="14.25" customHeight="1" x14ac:dyDescent="0.25">
      <c r="B190" s="1" t="s">
        <v>347</v>
      </c>
      <c r="C190" t="s">
        <v>22</v>
      </c>
      <c r="D190" t="s">
        <v>59</v>
      </c>
      <c r="E190" t="s">
        <v>56</v>
      </c>
      <c r="F190" t="s">
        <v>12</v>
      </c>
      <c r="G190">
        <v>3400</v>
      </c>
      <c r="H190">
        <f>0.65*טבלה24[[#This Row],[שכר חודשי ברוטו]]</f>
        <v>2210</v>
      </c>
      <c r="I190" t="str">
        <f>IF(טבלה24[[#This Row],[שכר חודשי ברוטו]]&gt;=20147,"גבוה","נמוך")</f>
        <v>נמוך</v>
      </c>
      <c r="J190" t="str">
        <f>_xlfn.CONCAT(טבלה24[[#This Row],[שם פרטי]],"-",טבלה24[[#This Row],[סניף]],"-",טבלה24[[#This Row],[תפקיד]])</f>
        <v>דניאל-חיפה-ייצור</v>
      </c>
      <c r="K190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  <row r="191" spans="2:11" x14ac:dyDescent="0.25">
      <c r="B191" s="1" t="s">
        <v>421</v>
      </c>
      <c r="C191" t="s">
        <v>189</v>
      </c>
      <c r="D191" t="s">
        <v>190</v>
      </c>
      <c r="E191" t="s">
        <v>187</v>
      </c>
      <c r="F191" t="s">
        <v>26</v>
      </c>
      <c r="G191">
        <v>1828</v>
      </c>
      <c r="H191">
        <f>0.65*טבלה24[[#This Row],[שכר חודשי ברוטו]]</f>
        <v>1188.2</v>
      </c>
      <c r="I191" t="str">
        <f>IF(טבלה24[[#This Row],[שכר חודשי ברוטו]]&gt;=20147,"גבוה","נמוך")</f>
        <v>נמוך</v>
      </c>
      <c r="J191" t="str">
        <f>_xlfn.CONCAT(טבלה24[[#This Row],[שם פרטי]],"-",טבלה24[[#This Row],[סניף]],"-",טבלה24[[#This Row],[תפקיד]])</f>
        <v>בר-טבריה-שיווק</v>
      </c>
      <c r="K191" s="3" t="str">
        <f>IF(OR(טבלה24[[#This Row],[סניף]]="עכו",טבלה24[[#This Row],[סניף]]="חיפה",טבלה24[[#This Row],[סניף]]="חדרה",טבלה24[[#This Row],[סניף]]="טבריה"),"צפון","מרכז")</f>
        <v>צפון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נתונים</vt:lpstr>
      <vt:lpstr>שאלות ותשובות</vt:lpstr>
      <vt:lpstr>חישובים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</dc:creator>
  <cp:lastModifiedBy>איתן בירן</cp:lastModifiedBy>
  <dcterms:created xsi:type="dcterms:W3CDTF">2020-10-31T21:21:43Z</dcterms:created>
  <dcterms:modified xsi:type="dcterms:W3CDTF">2022-01-10T13:25:35Z</dcterms:modified>
</cp:coreProperties>
</file>