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גיבוי\גיבוי מדיסקון קי חשוב\אתר מפמר\"/>
    </mc:Choice>
  </mc:AlternateContent>
  <xr:revisionPtr revIDLastSave="0" documentId="13_ncr:1_{8727719B-6477-455D-A981-787DDD89EA7F}" xr6:coauthVersionLast="47" xr6:coauthVersionMax="47" xr10:uidLastSave="{00000000-0000-0000-0000-000000000000}"/>
  <bookViews>
    <workbookView xWindow="-110" yWindow="-110" windowWidth="19420" windowHeight="10300" firstSheet="2" activeTab="5" xr2:uid="{00000000-000D-0000-FFFF-FFFF00000000}"/>
  </bookViews>
  <sheets>
    <sheet name="רמה 1" sheetId="2" r:id="rId1"/>
    <sheet name="רמה 2 חלקי" sheetId="5" r:id="rId2"/>
    <sheet name="רמה 2" sheetId="1" r:id="rId3"/>
    <sheet name="חישוב ציון חקר 15% " sheetId="6" r:id="rId4"/>
    <sheet name="חישוב ציון מיני מחקר " sheetId="7" r:id="rId5"/>
    <sheet name="חישוב ציון חקר בית ספרי 30%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8" l="1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H31" i="6"/>
  <c r="F30" i="6"/>
  <c r="H30" i="6" s="1"/>
  <c r="F29" i="6"/>
  <c r="H29" i="6" s="1"/>
  <c r="H28" i="6"/>
  <c r="F28" i="6"/>
  <c r="F27" i="6"/>
  <c r="H27" i="6" s="1"/>
  <c r="F26" i="6"/>
  <c r="H26" i="6" s="1"/>
  <c r="F25" i="6"/>
  <c r="H25" i="6" s="1"/>
  <c r="F24" i="6"/>
  <c r="H24" i="6" s="1"/>
  <c r="F23" i="6"/>
  <c r="H23" i="6" s="1"/>
  <c r="H22" i="6"/>
  <c r="F22" i="6"/>
  <c r="F21" i="6"/>
  <c r="H21" i="6" s="1"/>
  <c r="F20" i="6"/>
  <c r="H20" i="6" s="1"/>
  <c r="F19" i="6"/>
  <c r="H19" i="6" s="1"/>
  <c r="F18" i="6"/>
  <c r="H18" i="6" s="1"/>
  <c r="F17" i="6"/>
  <c r="H17" i="6" s="1"/>
  <c r="H16" i="6"/>
  <c r="F16" i="6"/>
  <c r="F15" i="6"/>
  <c r="H15" i="6" s="1"/>
  <c r="F14" i="6"/>
  <c r="H14" i="6" s="1"/>
  <c r="F13" i="6"/>
  <c r="H13" i="6" s="1"/>
  <c r="F12" i="6"/>
  <c r="H12" i="6" s="1"/>
  <c r="F11" i="6"/>
  <c r="H11" i="6" s="1"/>
  <c r="H10" i="6"/>
  <c r="F10" i="6"/>
  <c r="F9" i="6"/>
  <c r="H9" i="6" s="1"/>
  <c r="F40" i="2" l="1"/>
  <c r="F38" i="2"/>
  <c r="F34" i="2"/>
  <c r="F33" i="2"/>
  <c r="F25" i="2"/>
  <c r="F24" i="2"/>
  <c r="F23" i="2"/>
  <c r="F19" i="2"/>
  <c r="F17" i="2"/>
  <c r="F13" i="2"/>
  <c r="E78" i="5"/>
  <c r="E67" i="5"/>
  <c r="F67" i="5" s="1"/>
  <c r="E76" i="5" s="1"/>
  <c r="E60" i="5"/>
  <c r="F60" i="5" s="1"/>
  <c r="E58" i="5"/>
  <c r="F58" i="5" s="1"/>
  <c r="E54" i="5"/>
  <c r="F54" i="5" s="1"/>
  <c r="E52" i="5"/>
  <c r="F52" i="5" s="1"/>
  <c r="E39" i="5"/>
  <c r="F39" i="5" s="1"/>
  <c r="E36" i="5"/>
  <c r="F36" i="5" s="1"/>
  <c r="E33" i="5"/>
  <c r="F33" i="5" s="1"/>
  <c r="E32" i="5"/>
  <c r="F32" i="5" s="1"/>
  <c r="E23" i="5"/>
  <c r="F23" i="5" s="1"/>
  <c r="E19" i="5"/>
  <c r="F19" i="5" s="1"/>
  <c r="E15" i="5"/>
  <c r="F15" i="5" s="1"/>
  <c r="E14" i="5"/>
  <c r="F14" i="5" s="1"/>
  <c r="E11" i="5"/>
  <c r="F11" i="5" s="1"/>
  <c r="E36" i="1"/>
  <c r="F36" i="1" s="1"/>
  <c r="F23" i="1"/>
  <c r="F19" i="1"/>
  <c r="F15" i="1"/>
  <c r="F14" i="1"/>
  <c r="E67" i="1"/>
  <c r="F67" i="1" s="1"/>
  <c r="D76" i="1" s="1"/>
  <c r="D76" i="5" l="1"/>
  <c r="C76" i="5"/>
  <c r="B76" i="5"/>
  <c r="F76" i="5" l="1"/>
  <c r="E39" i="1" l="1"/>
  <c r="F39" i="1" s="1"/>
  <c r="E38" i="2" l="1"/>
  <c r="E40" i="2" l="1"/>
  <c r="E34" i="2"/>
  <c r="E25" i="2"/>
  <c r="E24" i="2"/>
  <c r="E23" i="2"/>
  <c r="E19" i="2"/>
  <c r="E17" i="2"/>
  <c r="E13" i="2"/>
  <c r="E60" i="1"/>
  <c r="F60" i="1" s="1"/>
  <c r="E58" i="1"/>
  <c r="F58" i="1" s="1"/>
  <c r="E54" i="1"/>
  <c r="F54" i="1" s="1"/>
  <c r="E52" i="1"/>
  <c r="F52" i="1" s="1"/>
  <c r="E33" i="1"/>
  <c r="F33" i="1" s="1"/>
  <c r="E32" i="1"/>
  <c r="F32" i="1" s="1"/>
  <c r="E15" i="1"/>
  <c r="E23" i="1"/>
  <c r="E19" i="1"/>
  <c r="E14" i="1"/>
  <c r="E11" i="1"/>
  <c r="F11" i="1" s="1"/>
  <c r="C76" i="1" l="1"/>
  <c r="A76" i="1"/>
  <c r="C46" i="2"/>
  <c r="A46" i="2"/>
  <c r="B76" i="1"/>
  <c r="E76" i="1" l="1"/>
  <c r="E46" i="2"/>
  <c r="E47" i="2"/>
</calcChain>
</file>

<file path=xl/sharedStrings.xml><?xml version="1.0" encoding="utf-8"?>
<sst xmlns="http://schemas.openxmlformats.org/spreadsheetml/2006/main" count="299" uniqueCount="143">
  <si>
    <t>הממד</t>
  </si>
  <si>
    <t>קריטריונים להערכה</t>
  </si>
  <si>
    <t>התלמידים…</t>
  </si>
  <si>
    <t>הערכה</t>
  </si>
  <si>
    <t>ניקוד</t>
  </si>
  <si>
    <t>ניסוי מקדים/סרט</t>
  </si>
  <si>
    <t>רושמים תצפיות מגוונות ומפורטות</t>
  </si>
  <si>
    <t>מבחינים בין תצפית לפירוש (מתארים תצפית ולא מפרשים)</t>
  </si>
  <si>
    <t>קטע מדעי</t>
  </si>
  <si>
    <t>(חקר אירוע)</t>
  </si>
  <si>
    <t>עונים תשובות מקיפות  ומנומקות לשאלות הנתונות</t>
  </si>
  <si>
    <t xml:space="preserve">נותנים הסבר ברמות הבנה שונות תוך שימוש בשפה מדעית מדויקת ונכונה </t>
  </si>
  <si>
    <t xml:space="preserve">שואלים שאלות שהתשובות אינן מופיעות באירוע </t>
  </si>
  <si>
    <t xml:space="preserve">שואלים שאלות הכוללות לפחות שתי רמות הבנה </t>
  </si>
  <si>
    <t>(מאקרוסקופית, מיקרוסקופית , סמל ותהליך)</t>
  </si>
  <si>
    <t>חקירה ברשת</t>
  </si>
  <si>
    <t>מאתרים ובוחרים מאגרי מידע רלוונטיים</t>
  </si>
  <si>
    <t>רושמים את מקורות המידע בצורה ברורה</t>
  </si>
  <si>
    <t>מאתרים מידע רלוונטי לניסוי</t>
  </si>
  <si>
    <t>עונים תשובות מקיפות ומנומקות לשאלות הנתונות</t>
  </si>
  <si>
    <t>סיור לימודי</t>
  </si>
  <si>
    <t>עונים נכון לשאלות ההכנה לסיור</t>
  </si>
  <si>
    <t>מבצעים כראוי את המשימות תוך כדי הסיור</t>
  </si>
  <si>
    <t>מבצעים במלואן את משימות הסיכום שלאחר הסיור</t>
  </si>
  <si>
    <t xml:space="preserve"> </t>
  </si>
  <si>
    <t>ניקוד מרבי</t>
  </si>
  <si>
    <t>שאלת שאלות</t>
  </si>
  <si>
    <t>5 נק'</t>
  </si>
  <si>
    <t>שואלים שאלות רלוונטיות ומגוונות (לפחות 5 שאלות)</t>
  </si>
  <si>
    <t>10 נק'</t>
  </si>
  <si>
    <t>מנסחים שאלת חקר המבטאת קשר בין שני משתנים</t>
  </si>
  <si>
    <r>
      <t>מנסחים את שאלת החקר באופן בהיר וענייני</t>
    </r>
    <r>
      <rPr>
        <sz val="11"/>
        <color theme="1"/>
        <rFont val="Arial"/>
        <family val="2"/>
      </rPr>
      <t xml:space="preserve"> </t>
    </r>
  </si>
  <si>
    <t>ניסוח ההשערה</t>
  </si>
  <si>
    <t>תכנון הניסוי</t>
  </si>
  <si>
    <t>15 נק'</t>
  </si>
  <si>
    <t>מציינים נכון את הגורמים הקבועים בניסוי</t>
  </si>
  <si>
    <t xml:space="preserve">מתכננים מספר מערכות ניסוי המאפשר ניתוח אמין של התוצאות  </t>
  </si>
  <si>
    <t>(לפחות 4 מערכות, כולל בקרה)</t>
  </si>
  <si>
    <t xml:space="preserve">ניסוח שאלת החקר </t>
  </si>
  <si>
    <t>ביצוע הניסוי</t>
  </si>
  <si>
    <t>עושים שימוש נכון ובטיחותי בכלי המעבדה ו/או במכשירי המדידה</t>
  </si>
  <si>
    <t>שומרים על סדר וניקיון בשולחן העבודה</t>
  </si>
  <si>
    <t>הצגה, ניתוח ועיבוד של התוצאות</t>
  </si>
  <si>
    <t>מעבדים את התוצאות (במידת האפשר) באמצעות גרף מתאים שבנוי על פי הכללים (גרף באקסל/ גרף המתקבל בעת שימוש בחיישנים/ גרף ידני על נייר מילימטרי)</t>
  </si>
  <si>
    <t>מתארים את מגמת השינויים המוצגים בטבלה או בגרף</t>
  </si>
  <si>
    <t>הסקת המסקנות</t>
  </si>
  <si>
    <t>מסיקים מסקנות שמתאימות לכל התוצאות של הניסוי</t>
  </si>
  <si>
    <t>מתייחסים בצורה עניינית למידת התמיכה של המסקנות בהשערה</t>
  </si>
  <si>
    <t>דיון מסכם</t>
  </si>
  <si>
    <t>(בקבוצה)</t>
  </si>
  <si>
    <t xml:space="preserve">מתייחסים בביקורתיות לתוצאות </t>
  </si>
  <si>
    <t>(מבחינת דיוק המדידות, מגבלות הניסוי וכו')</t>
  </si>
  <si>
    <t xml:space="preserve">מתייחסים בביקורתיות לתוקף המסקנות </t>
  </si>
  <si>
    <t>דו"ח הניסוי</t>
  </si>
  <si>
    <t>משתמשים בשפה מדעית מדויקת ונכונה בכל חלקי הדו"ח</t>
  </si>
  <si>
    <t>כותבים בצורה עניינית ובעברית/ערבית תקנית</t>
  </si>
  <si>
    <t>מגישים דו"ח מלא, קריא, אסתטי ומאורגן</t>
  </si>
  <si>
    <t>הערכה לניסוי</t>
  </si>
  <si>
    <t>הערכה מסכמת של הניסוי</t>
  </si>
  <si>
    <t>20 נק'</t>
  </si>
  <si>
    <t>מבצעים את הניסוי על פי ההנחיות</t>
  </si>
  <si>
    <t xml:space="preserve">משתפים פעולה בכל שלבי הניסוי </t>
  </si>
  <si>
    <t>רישום תצפיות</t>
  </si>
  <si>
    <t xml:space="preserve">הצגה, ניתוח ועיבוד של  התוצאות </t>
  </si>
  <si>
    <t>25 נק'</t>
  </si>
  <si>
    <t>מעבדים  את התוצאות (במידת האפשר) באמצעות גרף מתאים שבנוי על פי הכללים (גרף באקסל/ גרף המתקבל בעת שימוש בחיישנים/ גרף ידני על ניר מילימטרי)</t>
  </si>
  <si>
    <t xml:space="preserve">דיון מסכם </t>
  </si>
  <si>
    <t>מתייחסים בביקורתיות לתוצאות (מבחינת דיוק המדידות, מגבלות הניסוי וכו')</t>
  </si>
  <si>
    <t>מגישים דו"ח קריא, אסתטי ומאורגן</t>
  </si>
  <si>
    <t>ממדים  קבועים (חובה) – 80 נקודות:</t>
  </si>
  <si>
    <t>ממדים ייחודיים (לא חובה) – 20 נקודות – אחת מהאפשרויות הבאות:</t>
  </si>
  <si>
    <t>הרקע המדעי</t>
  </si>
  <si>
    <t xml:space="preserve">קטע מדעי </t>
  </si>
  <si>
    <r>
      <t>עונים תשובות מקיפות</t>
    </r>
    <r>
      <rPr>
        <sz val="11"/>
        <color rgb="FFFF0000"/>
        <rFont val="David"/>
        <family val="2"/>
        <charset val="177"/>
      </rPr>
      <t xml:space="preserve"> </t>
    </r>
    <r>
      <rPr>
        <sz val="11"/>
        <color theme="1"/>
        <rFont val="David"/>
        <family val="2"/>
        <charset val="177"/>
      </rPr>
      <t>ומנומקות לשאלות הנתונות</t>
    </r>
  </si>
  <si>
    <r>
      <t>נותנים הסבר ברמות הבנה שונות תוך שימוש בשפה מדעית מדויקת ונכונה</t>
    </r>
    <r>
      <rPr>
        <sz val="12"/>
        <color theme="1"/>
        <rFont val="David"/>
        <family val="2"/>
        <charset val="177"/>
      </rPr>
      <t xml:space="preserve">  </t>
    </r>
  </si>
  <si>
    <t>שואלים שאלות שהתשובות אינן מופיעות בקטע המדעי</t>
  </si>
  <si>
    <t>שואלים שאלות הכוללות לפחות שתי רמות הבנה (מאקרו, מיקרו, סמל ותהליך)</t>
  </si>
  <si>
    <t>התוצר</t>
  </si>
  <si>
    <t>מכינים תוצר שמציג את הנושא בצורה נכונה מבחינה מדעית</t>
  </si>
  <si>
    <t>מכינים תוצר מקורי, אסתטי, המציג את הנושא באופן ברור וממצה</t>
  </si>
  <si>
    <t>הדמיה מולקולרית במחשב</t>
  </si>
  <si>
    <t xml:space="preserve">בונים את המודלים באופן מדויק בשלוש צורות ייצוג: קו, כדור מקל וממלא מרחב </t>
  </si>
  <si>
    <t>ממדים קבועים</t>
  </si>
  <si>
    <t>ממדים ייחודיים</t>
  </si>
  <si>
    <t>שם התלמיד</t>
  </si>
  <si>
    <t>ציון סופי</t>
  </si>
  <si>
    <t>ניקוד כולל לחלק זה</t>
  </si>
  <si>
    <t>ניקוד סופי</t>
  </si>
  <si>
    <t>ניקוד לחלק זה</t>
  </si>
  <si>
    <t>מחוון להערכת דו"ח ניסוי ברמה 1</t>
  </si>
  <si>
    <t xml:space="preserve">מחוון להערכת דו"ח ניסוי ברמה 2 (מלא/חלקי) </t>
  </si>
  <si>
    <t>(המשתנה הבלתי תלוי והמשתנה התלוי מוגדרים היטב)</t>
  </si>
  <si>
    <t>מבססים את ההשערה על ידע מדעי, רלוונטי ונכון (כולל היבטים מיקרוסקופיים וניסוחי תגובה מתאימים במידת האפשר)</t>
  </si>
  <si>
    <t>מתכננים ניסוי שמתאים לשאלת החקר ובודק את ההשערה</t>
  </si>
  <si>
    <t xml:space="preserve">מציינים את סוג הבקרה המתאים לניסוי המתוכנן ומסבירים את הבחירה </t>
  </si>
  <si>
    <t>מציגים את שלבי הניסוי בצורה מפורטת, בסדר לוגי, כולל צורת המדידה של המשתנה התלוי (יש להתייחס לנפחים, למסות, לריכוזים וכיו"ב)</t>
  </si>
  <si>
    <t>מגישים רשימה מפורטת של חומרים וציוד המתאימה לניסוי המתוכנן כולל התייחסות לנפחים, למסות, לריכוזים וכיו"ב</t>
  </si>
  <si>
    <t>מציגים את התצפיות ואת התוצאות באופן ברור ובאמצעות טבלה שבנוייה על פי הכללים</t>
  </si>
  <si>
    <t>מסבירים את התוצאות תוך התבססות על ידע מדעי, רלוונטי ונכון (כולל היבטים מיקרוסקופיים וניסוחי תגובה מתאימים-במידת האפשר)</t>
  </si>
  <si>
    <t>מנסחים 3 שאלות חדשות שמתעוררות בעקבות הניסוי- לפחות אחת מהן מנסחים כשאלת חקר</t>
  </si>
  <si>
    <t>במקרה שאין ניקוד למימדים ייחודיים</t>
  </si>
  <si>
    <t>שם הניסוי</t>
  </si>
  <si>
    <t>תאריך ביצוע הניסוי</t>
  </si>
  <si>
    <t>שמות התלמידים בקבוצה</t>
  </si>
  <si>
    <t>מסבירים את התוצאות תוך התבססות על ידע מדעי, רלוונטי ונכון כולל היבטים מיקרוסקופיים וניסוחי תגובה מתאימים - במידת האפשר)</t>
  </si>
  <si>
    <t>עונים תשובות מקיפות  ומנומקות לשאלות שנשאלו לפני/אחרי הניסוי (כולל נוסחאות של חומרים, ניסוחי תהליכים, מקורות בהם השתמשו)</t>
  </si>
  <si>
    <t>מציגים  את התצפיות ואת התוצאות באופן ברור ובאמצעות טבלה שבנויה על פי הכללים</t>
  </si>
  <si>
    <t>חתימת המורה</t>
  </si>
  <si>
    <t>תאריך ביצוע חלק א'</t>
  </si>
  <si>
    <t>תאריך הערכת הדו"ח</t>
  </si>
  <si>
    <t>מפרטים רקע מדעי כללי לניסוי</t>
  </si>
  <si>
    <t xml:space="preserve">מעלים השערה המתאימה לשאלת החקר שנבחרה </t>
  </si>
  <si>
    <t>עומדים בלוח הזמנים</t>
  </si>
  <si>
    <t>12 נק'</t>
  </si>
  <si>
    <t>16 נק'</t>
  </si>
  <si>
    <t>חלק רביעי – דו"ח הניסוי (12 נקודות):</t>
  </si>
  <si>
    <t>חלק שני – תכנון הניסוי (40 נקודות):</t>
  </si>
  <si>
    <t>חלק ראשון – היכרות עם התופעה (8 נקודות) – אחת מהאפשרויות הבאות:</t>
  </si>
  <si>
    <t>חלק שלישי – ביצוע הניסוי והסקת המסקנות (40 נקודות):</t>
  </si>
  <si>
    <t>6 נק'</t>
  </si>
  <si>
    <r>
      <t>עונים תשובות מקיפות  ומנומקות לשאלות הנתונות (אם יש)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David"/>
        <family val="2"/>
        <charset val="177"/>
      </rPr>
      <t xml:space="preserve"> </t>
    </r>
  </si>
  <si>
    <t>הנחיות: בכל אחד מהקריטריונים להערכה יש לרשום מספר שלם בין 0 ל-10.</t>
  </si>
  <si>
    <t>חלק ראשון</t>
  </si>
  <si>
    <t>חלק שני</t>
  </si>
  <si>
    <t xml:space="preserve">חלק שלישי </t>
  </si>
  <si>
    <t>חלק רביעי</t>
  </si>
  <si>
    <t xml:space="preserve">חישוב ציון מעבדת החקר  - 15%- שאלון 037388  </t>
  </si>
  <si>
    <t>רמה 2 חלקי</t>
  </si>
  <si>
    <t>רמה 2 מלא</t>
  </si>
  <si>
    <t>ניסוי 1</t>
  </si>
  <si>
    <t>ניסוי 2</t>
  </si>
  <si>
    <t>ניסוי 3</t>
  </si>
  <si>
    <t>ממוצע</t>
  </si>
  <si>
    <t>הערכה אישית</t>
  </si>
  <si>
    <t xml:space="preserve">חישוב ציון חקר  - 15% - שאלון 037376  </t>
  </si>
  <si>
    <t>ניסוי רמה 3</t>
  </si>
  <si>
    <t>חישוב ציון מעבדת החקר הבסיסית בית ספרי - 10% - שאלון 037283</t>
  </si>
  <si>
    <t>ניסוי ברמה 1</t>
  </si>
  <si>
    <t>ניסוי ברמה 2 חלקי</t>
  </si>
  <si>
    <t>ניסוי ברמה 2 מלא</t>
  </si>
  <si>
    <t>המלצה לחישוב ציון שנתי של התלמיד בהיבחנות חיצונית במעבדת החקר - 15% -  לשנת תשפ"ז בלבד!</t>
  </si>
  <si>
    <t>המלצה לחישוב ציון שנתי של התלמיד בהיבחנות חיצונית במיני מחקר - 15% - לשנת תשפ"ז בלבד!</t>
  </si>
  <si>
    <t>הערכה בית ספרית 30% - לשנת תשפ"ז בלבד!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</si>
</sst>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David"/>
      <family val="2"/>
      <charset val="177"/>
    </font>
    <font>
      <b/>
      <sz val="11"/>
      <color theme="1"/>
      <name val="Arial"/>
      <family val="2"/>
    </font>
    <font>
      <sz val="11"/>
      <color theme="1"/>
      <name val="David"/>
      <family val="2"/>
      <charset val="177"/>
    </font>
    <font>
      <sz val="11"/>
      <color theme="1"/>
      <name val="Arial"/>
      <family val="2"/>
    </font>
    <font>
      <b/>
      <sz val="12"/>
      <color theme="1"/>
      <name val="David"/>
      <family val="2"/>
      <charset val="177"/>
    </font>
    <font>
      <b/>
      <sz val="16"/>
      <color theme="1"/>
      <name val="David"/>
      <family val="2"/>
      <charset val="177"/>
    </font>
    <font>
      <sz val="11"/>
      <color rgb="FFFF0000"/>
      <name val="David"/>
      <family val="2"/>
      <charset val="177"/>
    </font>
    <font>
      <sz val="12"/>
      <color theme="1"/>
      <name val="David"/>
      <family val="2"/>
      <charset val="177"/>
    </font>
    <font>
      <b/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1"/>
      <color theme="1"/>
      <name val="David"/>
      <family val="2"/>
    </font>
    <font>
      <b/>
      <sz val="18"/>
      <color rgb="FF0000CC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b/>
      <sz val="14"/>
      <color theme="1"/>
      <name val="Arial"/>
      <family val="2"/>
      <charset val="177"/>
      <scheme val="minor"/>
    </font>
    <font>
      <b/>
      <sz val="14"/>
      <name val="Arial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gray0625">
        <bgColor rgb="FFF2F2F2"/>
      </patternFill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3" fillId="0" borderId="6" xfId="0" applyFont="1" applyBorder="1" applyAlignment="1">
      <alignment horizontal="right" vertical="center" wrapText="1" readingOrder="2"/>
    </xf>
    <xf numFmtId="0" fontId="0" fillId="0" borderId="9" xfId="0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 readingOrder="2"/>
    </xf>
    <xf numFmtId="0" fontId="1" fillId="2" borderId="5" xfId="0" applyFont="1" applyFill="1" applyBorder="1" applyAlignment="1">
      <alignment horizontal="center" vertical="top" wrapText="1" readingOrder="2"/>
    </xf>
    <xf numFmtId="0" fontId="3" fillId="2" borderId="6" xfId="0" applyFont="1" applyFill="1" applyBorder="1" applyAlignment="1">
      <alignment horizontal="right" vertical="top" wrapText="1" readingOrder="2"/>
    </xf>
    <xf numFmtId="0" fontId="3" fillId="0" borderId="6" xfId="0" applyFont="1" applyBorder="1" applyAlignment="1">
      <alignment horizontal="right" vertical="top" wrapText="1" readingOrder="2"/>
    </xf>
    <xf numFmtId="0" fontId="4" fillId="0" borderId="6" xfId="0" applyFont="1" applyBorder="1" applyAlignment="1">
      <alignment horizontal="right" vertical="top" wrapText="1" readingOrder="2"/>
    </xf>
    <xf numFmtId="0" fontId="3" fillId="0" borderId="10" xfId="0" applyFont="1" applyBorder="1" applyAlignment="1">
      <alignment horizontal="right" vertical="top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top" wrapText="1" readingOrder="2"/>
    </xf>
    <xf numFmtId="0" fontId="4" fillId="0" borderId="1" xfId="0" applyFont="1" applyBorder="1" applyAlignment="1">
      <alignment horizontal="right" vertical="top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center" vertical="center" wrapText="1" readingOrder="2"/>
    </xf>
    <xf numFmtId="0" fontId="5" fillId="0" borderId="0" xfId="0" applyFont="1"/>
    <xf numFmtId="164" fontId="3" fillId="0" borderId="3" xfId="0" applyNumberFormat="1" applyFont="1" applyBorder="1" applyAlignment="1">
      <alignment horizontal="center" vertical="center" wrapText="1" readingOrder="2"/>
    </xf>
    <xf numFmtId="164" fontId="3" fillId="0" borderId="12" xfId="0" applyNumberFormat="1" applyFont="1" applyBorder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4" fontId="3" fillId="0" borderId="6" xfId="0" applyNumberFormat="1" applyFont="1" applyBorder="1" applyAlignment="1">
      <alignment horizontal="center" vertical="center" wrapText="1" readingOrder="2"/>
    </xf>
    <xf numFmtId="164" fontId="3" fillId="0" borderId="2" xfId="0" applyNumberFormat="1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/>
    </xf>
    <xf numFmtId="0" fontId="1" fillId="3" borderId="11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right" vertical="center" wrapText="1" readingOrder="2"/>
    </xf>
    <xf numFmtId="0" fontId="3" fillId="0" borderId="12" xfId="0" applyFont="1" applyBorder="1" applyAlignment="1">
      <alignment horizontal="right" vertical="center" wrapText="1" readingOrder="2"/>
    </xf>
    <xf numFmtId="0" fontId="4" fillId="0" borderId="12" xfId="0" applyFont="1" applyBorder="1" applyAlignment="1">
      <alignment horizontal="right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right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9" fillId="0" borderId="0" xfId="0" applyFont="1"/>
    <xf numFmtId="0" fontId="10" fillId="0" borderId="19" xfId="0" applyFont="1" applyBorder="1" applyAlignment="1">
      <alignment horizontal="center"/>
    </xf>
    <xf numFmtId="0" fontId="0" fillId="0" borderId="19" xfId="0" applyBorder="1"/>
    <xf numFmtId="1" fontId="0" fillId="0" borderId="19" xfId="0" applyNumberForma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 readingOrder="2"/>
    </xf>
    <xf numFmtId="0" fontId="9" fillId="0" borderId="19" xfId="0" applyFont="1" applyBorder="1" applyAlignment="1">
      <alignment wrapText="1"/>
    </xf>
    <xf numFmtId="0" fontId="9" fillId="0" borderId="19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3" fillId="5" borderId="6" xfId="0" applyFont="1" applyFill="1" applyBorder="1" applyAlignment="1">
      <alignment horizontal="right" vertical="center" wrapText="1" readingOrder="2"/>
    </xf>
    <xf numFmtId="0" fontId="0" fillId="0" borderId="24" xfId="0" applyBorder="1"/>
    <xf numFmtId="0" fontId="0" fillId="0" borderId="0" xfId="0" applyAlignment="1">
      <alignment vertical="center" wrapText="1"/>
    </xf>
    <xf numFmtId="0" fontId="3" fillId="0" borderId="30" xfId="0" applyFont="1" applyBorder="1" applyAlignment="1">
      <alignment horizontal="right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 wrapText="1" readingOrder="2"/>
    </xf>
    <xf numFmtId="164" fontId="3" fillId="0" borderId="0" xfId="0" applyNumberFormat="1" applyFont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0" fillId="0" borderId="26" xfId="0" applyBorder="1" applyAlignment="1">
      <alignment vertical="center" wrapText="1"/>
    </xf>
    <xf numFmtId="0" fontId="3" fillId="0" borderId="25" xfId="0" applyFont="1" applyBorder="1" applyAlignment="1">
      <alignment horizontal="right" vertical="center" wrapText="1" readingOrder="2"/>
    </xf>
    <xf numFmtId="0" fontId="2" fillId="0" borderId="25" xfId="0" applyFont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right" vertical="top" wrapText="1" readingOrder="2"/>
    </xf>
    <xf numFmtId="0" fontId="11" fillId="5" borderId="0" xfId="0" applyFont="1" applyFill="1" applyAlignment="1">
      <alignment horizontal="right" vertical="center" wrapText="1" readingOrder="2"/>
    </xf>
    <xf numFmtId="0" fontId="1" fillId="0" borderId="5" xfId="0" applyFont="1" applyBorder="1" applyAlignment="1">
      <alignment horizontal="center" vertical="top" wrapText="1" readingOrder="2"/>
    </xf>
    <xf numFmtId="0" fontId="1" fillId="0" borderId="11" xfId="0" applyFont="1" applyBorder="1" applyAlignment="1">
      <alignment horizontal="center" vertical="top" wrapText="1" readingOrder="2"/>
    </xf>
    <xf numFmtId="0" fontId="1" fillId="0" borderId="10" xfId="0" applyFont="1" applyBorder="1" applyAlignment="1">
      <alignment horizontal="center" vertical="top" wrapText="1" readingOrder="2"/>
    </xf>
    <xf numFmtId="0" fontId="1" fillId="0" borderId="13" xfId="0" applyFont="1" applyBorder="1" applyAlignment="1">
      <alignment horizontal="center" vertical="top" wrapText="1" readingOrder="2"/>
    </xf>
    <xf numFmtId="0" fontId="1" fillId="0" borderId="6" xfId="0" applyFont="1" applyBorder="1" applyAlignment="1">
      <alignment horizontal="center" vertical="top" wrapText="1" readingOrder="2"/>
    </xf>
    <xf numFmtId="0" fontId="1" fillId="0" borderId="12" xfId="0" applyFont="1" applyBorder="1" applyAlignment="1">
      <alignment horizontal="center" vertical="top" wrapText="1" readingOrder="2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164" fontId="3" fillId="0" borderId="2" xfId="0" applyNumberFormat="1" applyFont="1" applyBorder="1" applyAlignment="1">
      <alignment horizontal="center" vertical="center" wrapText="1" readingOrder="2"/>
    </xf>
    <xf numFmtId="164" fontId="3" fillId="0" borderId="9" xfId="0" applyNumberFormat="1" applyFont="1" applyBorder="1" applyAlignment="1">
      <alignment horizontal="center" vertical="center" wrapText="1" readingOrder="2"/>
    </xf>
    <xf numFmtId="164" fontId="3" fillId="0" borderId="3" xfId="0" applyNumberFormat="1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5" borderId="2" xfId="0" applyFont="1" applyFill="1" applyBorder="1" applyAlignment="1">
      <alignment horizontal="center" vertical="center" wrapText="1" readingOrder="2"/>
    </xf>
    <xf numFmtId="0" fontId="1" fillId="5" borderId="9" xfId="0" applyFont="1" applyFill="1" applyBorder="1" applyAlignment="1">
      <alignment horizontal="center" vertical="center" wrapText="1" readingOrder="2"/>
    </xf>
    <xf numFmtId="0" fontId="1" fillId="5" borderId="3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top" wrapText="1" readingOrder="2"/>
    </xf>
    <xf numFmtId="0" fontId="1" fillId="0" borderId="14" xfId="0" applyFont="1" applyBorder="1" applyAlignment="1">
      <alignment horizontal="center" vertical="top" wrapText="1" readingOrder="2"/>
    </xf>
    <xf numFmtId="0" fontId="1" fillId="2" borderId="5" xfId="0" applyFont="1" applyFill="1" applyBorder="1" applyAlignment="1">
      <alignment horizontal="center" vertical="top" wrapText="1" readingOrder="2"/>
    </xf>
    <xf numFmtId="0" fontId="1" fillId="2" borderId="11" xfId="0" applyFont="1" applyFill="1" applyBorder="1" applyAlignment="1">
      <alignment horizontal="center" vertical="top" wrapText="1" readingOrder="2"/>
    </xf>
    <xf numFmtId="0" fontId="1" fillId="2" borderId="6" xfId="0" applyFont="1" applyFill="1" applyBorder="1" applyAlignment="1">
      <alignment horizontal="center" vertical="top" wrapText="1" readingOrder="2"/>
    </xf>
    <xf numFmtId="0" fontId="1" fillId="2" borderId="12" xfId="0" applyFont="1" applyFill="1" applyBorder="1" applyAlignment="1">
      <alignment horizontal="center" vertical="top" wrapText="1" readingOrder="2"/>
    </xf>
    <xf numFmtId="0" fontId="1" fillId="2" borderId="2" xfId="0" applyFont="1" applyFill="1" applyBorder="1" applyAlignment="1">
      <alignment horizontal="center" vertical="top" wrapText="1" readingOrder="2"/>
    </xf>
    <xf numFmtId="0" fontId="1" fillId="2" borderId="3" xfId="0" applyFont="1" applyFill="1" applyBorder="1" applyAlignment="1">
      <alignment horizontal="center" vertical="top" wrapText="1" readingOrder="2"/>
    </xf>
    <xf numFmtId="0" fontId="1" fillId="2" borderId="7" xfId="0" applyFont="1" applyFill="1" applyBorder="1" applyAlignment="1">
      <alignment horizontal="center" vertical="top" wrapText="1" readingOrder="2"/>
    </xf>
    <xf numFmtId="0" fontId="1" fillId="2" borderId="0" xfId="0" applyFont="1" applyFill="1" applyAlignment="1">
      <alignment horizontal="center" vertical="top" wrapText="1" readingOrder="2"/>
    </xf>
    <xf numFmtId="0" fontId="1" fillId="2" borderId="13" xfId="0" applyFont="1" applyFill="1" applyBorder="1" applyAlignment="1">
      <alignment horizontal="center" vertical="top" wrapText="1" readingOrder="2"/>
    </xf>
    <xf numFmtId="0" fontId="5" fillId="5" borderId="8" xfId="0" applyFont="1" applyFill="1" applyBorder="1" applyAlignment="1">
      <alignment horizontal="right" vertical="center" readingOrder="2"/>
    </xf>
    <xf numFmtId="0" fontId="1" fillId="0" borderId="2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right" vertical="center" readingOrder="2"/>
    </xf>
    <xf numFmtId="0" fontId="1" fillId="0" borderId="18" xfId="0" applyFont="1" applyBorder="1" applyAlignment="1">
      <alignment horizontal="center" vertical="center" wrapText="1" readingOrder="2"/>
    </xf>
    <xf numFmtId="0" fontId="1" fillId="0" borderId="23" xfId="0" applyFont="1" applyBorder="1" applyAlignment="1">
      <alignment horizontal="center" vertical="center" wrapText="1" readingOrder="2"/>
    </xf>
    <xf numFmtId="0" fontId="1" fillId="0" borderId="20" xfId="0" applyFont="1" applyBorder="1" applyAlignment="1">
      <alignment horizontal="center" vertical="center" wrapText="1" readingOrder="2"/>
    </xf>
    <xf numFmtId="0" fontId="1" fillId="5" borderId="27" xfId="0" applyFont="1" applyFill="1" applyBorder="1" applyAlignment="1">
      <alignment horizontal="center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28" xfId="0" applyFont="1" applyBorder="1" applyAlignment="1">
      <alignment horizontal="center" vertical="center" wrapText="1" readingOrder="2"/>
    </xf>
    <xf numFmtId="0" fontId="2" fillId="0" borderId="29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/>
    </xf>
    <xf numFmtId="0" fontId="1" fillId="5" borderId="26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164" fontId="3" fillId="0" borderId="26" xfId="0" applyNumberFormat="1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26" xfId="0" applyFont="1" applyBorder="1" applyAlignment="1">
      <alignment horizontal="center" vertical="center" wrapText="1" readingOrder="2"/>
    </xf>
    <xf numFmtId="164" fontId="3" fillId="0" borderId="2" xfId="0" applyNumberFormat="1" applyFont="1" applyBorder="1" applyAlignment="1">
      <alignment horizontal="center" vertical="center" wrapText="1" readingOrder="1"/>
    </xf>
    <xf numFmtId="164" fontId="3" fillId="0" borderId="9" xfId="0" applyNumberFormat="1" applyFont="1" applyBorder="1" applyAlignment="1">
      <alignment horizontal="center" vertical="center" wrapText="1" readingOrder="1"/>
    </xf>
    <xf numFmtId="164" fontId="3" fillId="0" borderId="3" xfId="0" applyNumberFormat="1" applyFont="1" applyBorder="1" applyAlignment="1">
      <alignment horizontal="center" vertical="center" wrapText="1" readingOrder="1"/>
    </xf>
    <xf numFmtId="0" fontId="0" fillId="0" borderId="18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164" fontId="4" fillId="0" borderId="2" xfId="0" applyNumberFormat="1" applyFont="1" applyBorder="1" applyAlignment="1">
      <alignment horizontal="center" vertical="center" wrapText="1" readingOrder="2"/>
    </xf>
    <xf numFmtId="164" fontId="4" fillId="0" borderId="9" xfId="0" applyNumberFormat="1" applyFont="1" applyBorder="1" applyAlignment="1">
      <alignment horizontal="center" vertical="center" wrapText="1" readingOrder="2"/>
    </xf>
    <xf numFmtId="164" fontId="4" fillId="0" borderId="3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readingOrder="2"/>
    </xf>
    <xf numFmtId="164" fontId="4" fillId="4" borderId="2" xfId="0" applyNumberFormat="1" applyFont="1" applyFill="1" applyBorder="1" applyAlignment="1">
      <alignment horizontal="center" vertical="center" wrapText="1" readingOrder="2"/>
    </xf>
    <xf numFmtId="164" fontId="4" fillId="4" borderId="9" xfId="0" applyNumberFormat="1" applyFont="1" applyFill="1" applyBorder="1" applyAlignment="1">
      <alignment horizontal="center" vertical="center" wrapText="1" readingOrder="2"/>
    </xf>
    <xf numFmtId="164" fontId="4" fillId="4" borderId="3" xfId="0" applyNumberFormat="1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readingOrder="2"/>
    </xf>
    <xf numFmtId="164" fontId="4" fillId="0" borderId="1" xfId="0" applyNumberFormat="1" applyFont="1" applyBorder="1" applyAlignment="1">
      <alignment horizontal="center" vertical="center" wrapText="1" readingOrder="2"/>
    </xf>
    <xf numFmtId="164" fontId="4" fillId="0" borderId="5" xfId="0" applyNumberFormat="1" applyFont="1" applyBorder="1" applyAlignment="1">
      <alignment horizontal="center" vertical="center" wrapText="1" readingOrder="2"/>
    </xf>
    <xf numFmtId="164" fontId="4" fillId="0" borderId="11" xfId="0" applyNumberFormat="1" applyFont="1" applyBorder="1" applyAlignment="1">
      <alignment horizontal="center" vertical="center" wrapText="1" readingOrder="2"/>
    </xf>
    <xf numFmtId="1" fontId="0" fillId="0" borderId="5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1" fillId="0" borderId="33" xfId="0" applyFont="1" applyBorder="1" applyAlignment="1">
      <alignment horizontal="center" vertical="center" wrapText="1" readingOrder="2"/>
    </xf>
    <xf numFmtId="164" fontId="3" fillId="0" borderId="34" xfId="0" applyNumberFormat="1" applyFont="1" applyBorder="1" applyAlignment="1">
      <alignment horizontal="center" vertical="center" wrapText="1" readingOrder="2"/>
    </xf>
    <xf numFmtId="0" fontId="1" fillId="0" borderId="35" xfId="0" applyFont="1" applyBorder="1" applyAlignment="1">
      <alignment horizontal="center" vertical="center" wrapText="1" readingOrder="2"/>
    </xf>
    <xf numFmtId="164" fontId="3" fillId="0" borderId="27" xfId="0" applyNumberFormat="1" applyFont="1" applyBorder="1" applyAlignment="1">
      <alignment horizontal="center" vertical="center" wrapText="1" readingOrder="2"/>
    </xf>
    <xf numFmtId="1" fontId="3" fillId="0" borderId="36" xfId="0" applyNumberFormat="1" applyFont="1" applyBorder="1" applyAlignment="1">
      <alignment horizontal="center" vertical="center" wrapText="1" readingOrder="2"/>
    </xf>
    <xf numFmtId="1" fontId="3" fillId="0" borderId="37" xfId="0" applyNumberFormat="1" applyFont="1" applyBorder="1" applyAlignment="1">
      <alignment horizontal="center" vertical="center" wrapText="1" readingOrder="2"/>
    </xf>
    <xf numFmtId="0" fontId="1" fillId="5" borderId="14" xfId="0" applyFont="1" applyFill="1" applyBorder="1" applyAlignment="1">
      <alignment horizontal="center" vertical="center" wrapText="1" readingOrder="2"/>
    </xf>
    <xf numFmtId="164" fontId="1" fillId="5" borderId="14" xfId="0" applyNumberFormat="1" applyFont="1" applyFill="1" applyBorder="1" applyAlignment="1">
      <alignment horizontal="center" vertical="center" wrapText="1" readingOrder="2"/>
    </xf>
    <xf numFmtId="164" fontId="3" fillId="0" borderId="0" xfId="0" applyNumberFormat="1" applyFont="1" applyBorder="1" applyAlignment="1">
      <alignment horizontal="center" vertical="center" wrapText="1" readingOrder="2"/>
    </xf>
    <xf numFmtId="164" fontId="1" fillId="4" borderId="0" xfId="0" applyNumberFormat="1" applyFont="1" applyFill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64" fontId="1" fillId="5" borderId="15" xfId="0" applyNumberFormat="1" applyFont="1" applyFill="1" applyBorder="1" applyAlignment="1">
      <alignment horizontal="center" vertical="center" wrapText="1" readingOrder="2"/>
    </xf>
    <xf numFmtId="164" fontId="1" fillId="5" borderId="16" xfId="0" applyNumberFormat="1" applyFont="1" applyFill="1" applyBorder="1" applyAlignment="1">
      <alignment horizontal="center" vertical="center" wrapText="1" readingOrder="2"/>
    </xf>
    <xf numFmtId="164" fontId="1" fillId="5" borderId="17" xfId="0" applyNumberFormat="1" applyFont="1" applyFill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164" fontId="3" fillId="0" borderId="0" xfId="0" applyNumberFormat="1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0" fillId="0" borderId="0" xfId="0" applyBorder="1"/>
    <xf numFmtId="0" fontId="9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5" fillId="0" borderId="0" xfId="0" applyFont="1" applyBorder="1"/>
    <xf numFmtId="0" fontId="9" fillId="0" borderId="0" xfId="0" applyFont="1" applyBorder="1" applyAlignment="1">
      <alignment horizontal="center" wrapText="1"/>
    </xf>
    <xf numFmtId="164" fontId="11" fillId="0" borderId="20" xfId="0" applyNumberFormat="1" applyFont="1" applyBorder="1" applyAlignment="1">
      <alignment horizontal="center" vertical="center" wrapText="1" readingOrder="2"/>
    </xf>
    <xf numFmtId="0" fontId="9" fillId="0" borderId="19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19" xfId="0" applyFont="1" applyBorder="1" applyAlignment="1">
      <alignment wrapText="1"/>
    </xf>
    <xf numFmtId="0" fontId="15" fillId="6" borderId="19" xfId="0" applyFont="1" applyFill="1" applyBorder="1" applyAlignment="1">
      <alignment horizontal="center" wrapText="1"/>
    </xf>
    <xf numFmtId="0" fontId="15" fillId="6" borderId="15" xfId="0" applyFont="1" applyFill="1" applyBorder="1" applyAlignment="1">
      <alignment horizontal="center" wrapText="1"/>
    </xf>
    <xf numFmtId="0" fontId="15" fillId="6" borderId="17" xfId="0" applyFont="1" applyFill="1" applyBorder="1" applyAlignment="1">
      <alignment horizontal="center" wrapText="1"/>
    </xf>
    <xf numFmtId="0" fontId="15" fillId="6" borderId="19" xfId="0" applyFont="1" applyFill="1" applyBorder="1" applyAlignment="1">
      <alignment wrapText="1"/>
    </xf>
    <xf numFmtId="0" fontId="15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19" xfId="0" applyFont="1" applyBorder="1" applyAlignment="1">
      <alignment horizontal="center" vertical="center" wrapText="1"/>
    </xf>
    <xf numFmtId="0" fontId="16" fillId="0" borderId="18" xfId="0" applyFont="1" applyBorder="1" applyAlignment="1">
      <alignment wrapText="1"/>
    </xf>
    <xf numFmtId="0" fontId="15" fillId="0" borderId="23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9" fontId="17" fillId="0" borderId="19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center"/>
    </xf>
    <xf numFmtId="0" fontId="0" fillId="4" borderId="19" xfId="0" applyFill="1" applyBorder="1"/>
    <xf numFmtId="0" fontId="12" fillId="0" borderId="0" xfId="0" applyFont="1"/>
    <xf numFmtId="0" fontId="15" fillId="0" borderId="18" xfId="0" applyFont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9" fontId="18" fillId="6" borderId="19" xfId="0" applyNumberFormat="1" applyFont="1" applyFill="1" applyBorder="1" applyAlignment="1">
      <alignment horizontal="center" vertical="center"/>
    </xf>
    <xf numFmtId="9" fontId="18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/>
    </xf>
    <xf numFmtId="0" fontId="16" fillId="6" borderId="19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0"/>
  <sheetViews>
    <sheetView rightToLeft="1" workbookViewId="0">
      <selection activeCell="E48" sqref="E48:F50"/>
    </sheetView>
  </sheetViews>
  <sheetFormatPr defaultRowHeight="14" x14ac:dyDescent="0.3"/>
  <cols>
    <col min="3" max="3" width="31.83203125" customWidth="1"/>
  </cols>
  <sheetData>
    <row r="2" spans="1:6" ht="20.5" x14ac:dyDescent="0.45">
      <c r="B2" s="110" t="s">
        <v>89</v>
      </c>
      <c r="C2" s="110"/>
      <c r="D2" s="110"/>
      <c r="E2" s="110"/>
    </row>
    <row r="3" spans="1:6" ht="20.5" x14ac:dyDescent="0.45">
      <c r="A3" t="s">
        <v>101</v>
      </c>
      <c r="B3" s="27"/>
      <c r="C3" s="27"/>
      <c r="D3" s="27"/>
      <c r="E3" s="27"/>
    </row>
    <row r="4" spans="1:6" ht="20.5" x14ac:dyDescent="0.45">
      <c r="A4" t="s">
        <v>102</v>
      </c>
      <c r="B4" s="27"/>
      <c r="C4" s="27"/>
      <c r="D4" s="27"/>
      <c r="E4" s="27"/>
    </row>
    <row r="5" spans="1:6" ht="20.5" x14ac:dyDescent="0.45">
      <c r="A5" t="s">
        <v>103</v>
      </c>
      <c r="B5" s="27"/>
      <c r="C5" s="27"/>
      <c r="D5" s="27"/>
      <c r="E5" s="27"/>
    </row>
    <row r="6" spans="1:6" ht="20.5" x14ac:dyDescent="0.45">
      <c r="B6" s="27"/>
      <c r="C6" s="27"/>
      <c r="D6" s="27"/>
      <c r="E6" s="27"/>
    </row>
    <row r="7" spans="1:6" ht="20.5" x14ac:dyDescent="0.45">
      <c r="B7" s="27"/>
      <c r="C7" s="27"/>
      <c r="D7" s="27"/>
      <c r="E7" s="27"/>
    </row>
    <row r="8" spans="1:6" x14ac:dyDescent="0.3">
      <c r="A8" s="150" t="s">
        <v>121</v>
      </c>
      <c r="B8" s="150"/>
      <c r="C8" s="150"/>
      <c r="D8" s="150"/>
      <c r="E8" s="150"/>
    </row>
    <row r="9" spans="1:6" x14ac:dyDescent="0.3">
      <c r="A9" s="37"/>
      <c r="B9" s="37"/>
      <c r="C9" s="37"/>
    </row>
    <row r="10" spans="1:6" ht="16" thickBot="1" x14ac:dyDescent="0.35">
      <c r="A10" s="144" t="s">
        <v>69</v>
      </c>
      <c r="B10" s="144"/>
      <c r="C10" s="144"/>
      <c r="D10" s="144"/>
      <c r="E10" s="144"/>
      <c r="F10" s="144"/>
    </row>
    <row r="11" spans="1:6" x14ac:dyDescent="0.3">
      <c r="A11" s="79" t="s">
        <v>0</v>
      </c>
      <c r="B11" s="79" t="s">
        <v>25</v>
      </c>
      <c r="C11" s="28" t="s">
        <v>1</v>
      </c>
      <c r="D11" s="81" t="s">
        <v>3</v>
      </c>
      <c r="E11" s="82"/>
      <c r="F11" s="79" t="s">
        <v>4</v>
      </c>
    </row>
    <row r="12" spans="1:6" ht="14.5" thickBot="1" x14ac:dyDescent="0.35">
      <c r="A12" s="80"/>
      <c r="B12" s="80"/>
      <c r="C12" s="29" t="s">
        <v>2</v>
      </c>
      <c r="D12" s="83"/>
      <c r="E12" s="84"/>
      <c r="F12" s="80"/>
    </row>
    <row r="13" spans="1:6" ht="24.75" customHeight="1" thickBot="1" x14ac:dyDescent="0.35">
      <c r="A13" s="70" t="s">
        <v>39</v>
      </c>
      <c r="B13" s="70" t="s">
        <v>59</v>
      </c>
      <c r="C13" s="30" t="s">
        <v>60</v>
      </c>
      <c r="D13" s="31"/>
      <c r="E13" s="123">
        <f>(D13+D14+D15+D16)/4</f>
        <v>0</v>
      </c>
      <c r="F13" s="123">
        <f>E13*2</f>
        <v>0</v>
      </c>
    </row>
    <row r="14" spans="1:6" ht="23.25" customHeight="1" thickBot="1" x14ac:dyDescent="0.35">
      <c r="A14" s="75"/>
      <c r="B14" s="75"/>
      <c r="C14" s="30" t="s">
        <v>41</v>
      </c>
      <c r="D14" s="31"/>
      <c r="E14" s="124"/>
      <c r="F14" s="124"/>
    </row>
    <row r="15" spans="1:6" ht="35.25" customHeight="1" thickBot="1" x14ac:dyDescent="0.35">
      <c r="A15" s="75"/>
      <c r="B15" s="75"/>
      <c r="C15" s="30" t="s">
        <v>40</v>
      </c>
      <c r="D15" s="31"/>
      <c r="E15" s="124"/>
      <c r="F15" s="124"/>
    </row>
    <row r="16" spans="1:6" ht="23.25" customHeight="1" thickBot="1" x14ac:dyDescent="0.35">
      <c r="A16" s="71"/>
      <c r="B16" s="71"/>
      <c r="C16" s="30" t="s">
        <v>61</v>
      </c>
      <c r="D16" s="31"/>
      <c r="E16" s="125"/>
      <c r="F16" s="125"/>
    </row>
    <row r="17" spans="1:6" ht="24.75" customHeight="1" thickBot="1" x14ac:dyDescent="0.35">
      <c r="A17" s="70" t="s">
        <v>62</v>
      </c>
      <c r="B17" s="70" t="s">
        <v>29</v>
      </c>
      <c r="C17" s="30" t="s">
        <v>6</v>
      </c>
      <c r="D17" s="31"/>
      <c r="E17" s="123">
        <f>(D17+D18)/2</f>
        <v>0</v>
      </c>
      <c r="F17" s="123">
        <f>E17</f>
        <v>0</v>
      </c>
    </row>
    <row r="18" spans="1:6" ht="32.25" customHeight="1" thickBot="1" x14ac:dyDescent="0.35">
      <c r="A18" s="71"/>
      <c r="B18" s="71"/>
      <c r="C18" s="30" t="s">
        <v>7</v>
      </c>
      <c r="D18" s="31"/>
      <c r="E18" s="125"/>
      <c r="F18" s="125"/>
    </row>
    <row r="19" spans="1:6" ht="58.5" customHeight="1" thickBot="1" x14ac:dyDescent="0.35">
      <c r="A19" s="70" t="s">
        <v>63</v>
      </c>
      <c r="B19" s="70" t="s">
        <v>64</v>
      </c>
      <c r="C19" s="30" t="s">
        <v>106</v>
      </c>
      <c r="D19" s="31"/>
      <c r="E19" s="123">
        <f>(D19+D20+D21+D22)/4</f>
        <v>0</v>
      </c>
      <c r="F19" s="123">
        <f>E19*2.5</f>
        <v>0</v>
      </c>
    </row>
    <row r="20" spans="1:6" ht="74.25" customHeight="1" thickBot="1" x14ac:dyDescent="0.35">
      <c r="A20" s="75"/>
      <c r="B20" s="75"/>
      <c r="C20" s="30" t="s">
        <v>65</v>
      </c>
      <c r="D20" s="31"/>
      <c r="E20" s="124"/>
      <c r="F20" s="124"/>
    </row>
    <row r="21" spans="1:6" ht="35.25" customHeight="1" thickBot="1" x14ac:dyDescent="0.35">
      <c r="A21" s="75"/>
      <c r="B21" s="75"/>
      <c r="C21" s="30" t="s">
        <v>44</v>
      </c>
      <c r="D21" s="31"/>
      <c r="E21" s="124"/>
      <c r="F21" s="124"/>
    </row>
    <row r="22" spans="1:6" ht="58.5" customHeight="1" thickBot="1" x14ac:dyDescent="0.35">
      <c r="A22" s="71"/>
      <c r="B22" s="71"/>
      <c r="C22" s="30" t="s">
        <v>104</v>
      </c>
      <c r="D22" s="31"/>
      <c r="E22" s="125"/>
      <c r="F22" s="125"/>
    </row>
    <row r="23" spans="1:6" ht="38.25" customHeight="1" thickBot="1" x14ac:dyDescent="0.35">
      <c r="A23" s="11" t="s">
        <v>45</v>
      </c>
      <c r="B23" s="32" t="s">
        <v>29</v>
      </c>
      <c r="C23" s="30" t="s">
        <v>46</v>
      </c>
      <c r="D23" s="31"/>
      <c r="E23" s="41">
        <f>D23</f>
        <v>0</v>
      </c>
      <c r="F23" s="41">
        <f>E23</f>
        <v>0</v>
      </c>
    </row>
    <row r="24" spans="1:6" ht="53.25" customHeight="1" thickBot="1" x14ac:dyDescent="0.35">
      <c r="A24" s="11" t="s">
        <v>66</v>
      </c>
      <c r="B24" s="32" t="s">
        <v>27</v>
      </c>
      <c r="C24" s="30" t="s">
        <v>67</v>
      </c>
      <c r="D24" s="31"/>
      <c r="E24" s="41">
        <f>D24</f>
        <v>0</v>
      </c>
      <c r="F24" s="41">
        <f>E24/2</f>
        <v>0</v>
      </c>
    </row>
    <row r="25" spans="1:6" ht="40.5" customHeight="1" thickBot="1" x14ac:dyDescent="0.35">
      <c r="A25" s="70" t="s">
        <v>53</v>
      </c>
      <c r="B25" s="70" t="s">
        <v>29</v>
      </c>
      <c r="C25" s="30" t="s">
        <v>54</v>
      </c>
      <c r="D25" s="31"/>
      <c r="E25" s="123">
        <f>(D25+D26+D27)/3</f>
        <v>0</v>
      </c>
      <c r="F25" s="123">
        <f>E25</f>
        <v>0</v>
      </c>
    </row>
    <row r="26" spans="1:6" ht="36" customHeight="1" thickBot="1" x14ac:dyDescent="0.35">
      <c r="A26" s="75"/>
      <c r="B26" s="75"/>
      <c r="C26" s="30" t="s">
        <v>55</v>
      </c>
      <c r="D26" s="31"/>
      <c r="E26" s="124"/>
      <c r="F26" s="124"/>
    </row>
    <row r="27" spans="1:6" ht="33" customHeight="1" thickBot="1" x14ac:dyDescent="0.35">
      <c r="A27" s="71"/>
      <c r="B27" s="71"/>
      <c r="C27" s="30" t="s">
        <v>68</v>
      </c>
      <c r="D27" s="31"/>
      <c r="E27" s="125"/>
      <c r="F27" s="125"/>
    </row>
    <row r="29" spans="1:6" ht="15.5" x14ac:dyDescent="0.3">
      <c r="A29" s="126" t="s">
        <v>70</v>
      </c>
      <c r="B29" s="126"/>
      <c r="C29" s="126"/>
      <c r="D29" s="126"/>
      <c r="E29" s="126"/>
      <c r="F29" s="126"/>
    </row>
    <row r="30" spans="1:6" ht="14.5" thickBot="1" x14ac:dyDescent="0.35"/>
    <row r="31" spans="1:6" x14ac:dyDescent="0.3">
      <c r="A31" s="130" t="s">
        <v>0</v>
      </c>
      <c r="B31" s="131"/>
      <c r="C31" s="33" t="s">
        <v>1</v>
      </c>
      <c r="D31" s="130" t="s">
        <v>3</v>
      </c>
      <c r="E31" s="131"/>
      <c r="F31" s="142" t="s">
        <v>4</v>
      </c>
    </row>
    <row r="32" spans="1:6" ht="14.5" thickBot="1" x14ac:dyDescent="0.35">
      <c r="A32" s="132"/>
      <c r="B32" s="133"/>
      <c r="C32" s="34" t="s">
        <v>2</v>
      </c>
      <c r="D32" s="132"/>
      <c r="E32" s="133"/>
      <c r="F32" s="143"/>
    </row>
    <row r="33" spans="1:6" ht="90.75" customHeight="1" thickBot="1" x14ac:dyDescent="0.35">
      <c r="A33" s="140" t="s">
        <v>71</v>
      </c>
      <c r="B33" s="141"/>
      <c r="C33" s="36" t="s">
        <v>105</v>
      </c>
      <c r="D33" s="24"/>
      <c r="E33" s="45"/>
      <c r="F33" s="44">
        <f>E33*2</f>
        <v>0</v>
      </c>
    </row>
    <row r="34" spans="1:6" ht="28.5" thickBot="1" x14ac:dyDescent="0.35">
      <c r="A34" s="108" t="s">
        <v>72</v>
      </c>
      <c r="B34" s="109"/>
      <c r="C34" s="36" t="s">
        <v>73</v>
      </c>
      <c r="D34" s="24"/>
      <c r="E34" s="134">
        <f>(D34+D35+D36+D37)/4</f>
        <v>0</v>
      </c>
      <c r="F34" s="127">
        <f>E34*2</f>
        <v>0</v>
      </c>
    </row>
    <row r="35" spans="1:6" ht="28.5" thickBot="1" x14ac:dyDescent="0.35">
      <c r="A35" s="108" t="s">
        <v>9</v>
      </c>
      <c r="B35" s="109"/>
      <c r="C35" s="30" t="s">
        <v>74</v>
      </c>
      <c r="D35" s="19"/>
      <c r="E35" s="135"/>
      <c r="F35" s="128"/>
    </row>
    <row r="36" spans="1:6" ht="28.5" thickBot="1" x14ac:dyDescent="0.35">
      <c r="A36" s="108"/>
      <c r="B36" s="109"/>
      <c r="C36" s="30" t="s">
        <v>75</v>
      </c>
      <c r="D36" s="19"/>
      <c r="E36" s="135"/>
      <c r="F36" s="128"/>
    </row>
    <row r="37" spans="1:6" ht="28.5" thickBot="1" x14ac:dyDescent="0.35">
      <c r="A37" s="108"/>
      <c r="B37" s="109"/>
      <c r="C37" s="30" t="s">
        <v>76</v>
      </c>
      <c r="D37" s="19"/>
      <c r="E37" s="136"/>
      <c r="F37" s="129"/>
    </row>
    <row r="38" spans="1:6" ht="28.5" thickBot="1" x14ac:dyDescent="0.35">
      <c r="A38" s="108" t="s">
        <v>77</v>
      </c>
      <c r="B38" s="109"/>
      <c r="C38" s="30" t="s">
        <v>78</v>
      </c>
      <c r="D38" s="19"/>
      <c r="E38" s="134">
        <f>(D38+D39)/2</f>
        <v>0</v>
      </c>
      <c r="F38" s="127">
        <f>E38*2</f>
        <v>0</v>
      </c>
    </row>
    <row r="39" spans="1:6" ht="28.5" thickBot="1" x14ac:dyDescent="0.35">
      <c r="A39" s="108"/>
      <c r="B39" s="109"/>
      <c r="C39" s="30" t="s">
        <v>79</v>
      </c>
      <c r="D39" s="19"/>
      <c r="E39" s="136"/>
      <c r="F39" s="129"/>
    </row>
    <row r="40" spans="1:6" ht="28.5" thickBot="1" x14ac:dyDescent="0.35">
      <c r="A40" s="108" t="s">
        <v>80</v>
      </c>
      <c r="B40" s="109"/>
      <c r="C40" s="30" t="s">
        <v>81</v>
      </c>
      <c r="D40" s="19"/>
      <c r="E40" s="134">
        <f>(D40+D41+D42)/3</f>
        <v>0</v>
      </c>
      <c r="F40" s="127">
        <f>E40*2</f>
        <v>0</v>
      </c>
    </row>
    <row r="41" spans="1:6" ht="28.5" thickBot="1" x14ac:dyDescent="0.35">
      <c r="A41" s="108"/>
      <c r="B41" s="109"/>
      <c r="C41" s="30" t="s">
        <v>19</v>
      </c>
      <c r="D41" s="35"/>
      <c r="E41" s="135"/>
      <c r="F41" s="128"/>
    </row>
    <row r="42" spans="1:6" ht="28.5" thickBot="1" x14ac:dyDescent="0.35">
      <c r="A42" s="108"/>
      <c r="B42" s="109"/>
      <c r="C42" s="30" t="s">
        <v>74</v>
      </c>
      <c r="D42" s="35"/>
      <c r="E42" s="136"/>
      <c r="F42" s="129"/>
    </row>
    <row r="44" spans="1:6" ht="14.5" thickBot="1" x14ac:dyDescent="0.35"/>
    <row r="45" spans="1:6" ht="30.75" customHeight="1" thickBot="1" x14ac:dyDescent="0.35">
      <c r="A45" s="137" t="s">
        <v>82</v>
      </c>
      <c r="B45" s="137"/>
      <c r="C45" s="137" t="s">
        <v>83</v>
      </c>
      <c r="D45" s="137"/>
      <c r="E45" s="137" t="s">
        <v>57</v>
      </c>
      <c r="F45" s="137"/>
    </row>
    <row r="46" spans="1:6" ht="14.5" thickBot="1" x14ac:dyDescent="0.35">
      <c r="A46" s="145">
        <f>F13+F17+F19+F23+F24+F25</f>
        <v>0</v>
      </c>
      <c r="B46" s="145"/>
      <c r="C46" s="146">
        <f>F33+F34+F38+F40</f>
        <v>0</v>
      </c>
      <c r="D46" s="147"/>
      <c r="E46" s="148">
        <f>C46+A46</f>
        <v>0</v>
      </c>
      <c r="F46" s="149"/>
    </row>
    <row r="47" spans="1:6" ht="14.5" thickBot="1" x14ac:dyDescent="0.35">
      <c r="C47" s="138" t="s">
        <v>100</v>
      </c>
      <c r="D47" s="139"/>
      <c r="E47" s="139">
        <f>A46/80*100</f>
        <v>0</v>
      </c>
      <c r="F47" s="139"/>
    </row>
    <row r="48" spans="1:6" x14ac:dyDescent="0.3">
      <c r="D48" s="120" t="s">
        <v>107</v>
      </c>
      <c r="E48" s="67"/>
      <c r="F48" s="67"/>
    </row>
    <row r="49" spans="4:6" x14ac:dyDescent="0.3">
      <c r="D49" s="121"/>
      <c r="E49" s="67"/>
      <c r="F49" s="67"/>
    </row>
    <row r="50" spans="4:6" x14ac:dyDescent="0.3">
      <c r="D50" s="122"/>
      <c r="E50" s="67"/>
      <c r="F50" s="67"/>
    </row>
  </sheetData>
  <mergeCells count="48">
    <mergeCell ref="B2:E2"/>
    <mergeCell ref="F40:F42"/>
    <mergeCell ref="A34:B34"/>
    <mergeCell ref="A35:B37"/>
    <mergeCell ref="A38:B39"/>
    <mergeCell ref="A40:B42"/>
    <mergeCell ref="A31:B32"/>
    <mergeCell ref="A33:B33"/>
    <mergeCell ref="F31:F32"/>
    <mergeCell ref="A25:A27"/>
    <mergeCell ref="B25:B27"/>
    <mergeCell ref="A8:E8"/>
    <mergeCell ref="F25:F27"/>
    <mergeCell ref="A10:F10"/>
    <mergeCell ref="A11:A12"/>
    <mergeCell ref="B11:B12"/>
    <mergeCell ref="A13:A16"/>
    <mergeCell ref="A17:A18"/>
    <mergeCell ref="B17:B18"/>
    <mergeCell ref="E17:E18"/>
    <mergeCell ref="F17:F18"/>
    <mergeCell ref="B19:B22"/>
    <mergeCell ref="E19:E22"/>
    <mergeCell ref="C47:D47"/>
    <mergeCell ref="E47:F47"/>
    <mergeCell ref="D11:E12"/>
    <mergeCell ref="F11:F12"/>
    <mergeCell ref="C45:D45"/>
    <mergeCell ref="A45:B45"/>
    <mergeCell ref="A46:B46"/>
    <mergeCell ref="C46:D46"/>
    <mergeCell ref="E46:F46"/>
    <mergeCell ref="E48:F50"/>
    <mergeCell ref="D48:D50"/>
    <mergeCell ref="B13:B16"/>
    <mergeCell ref="E13:E16"/>
    <mergeCell ref="F13:F16"/>
    <mergeCell ref="A29:F29"/>
    <mergeCell ref="F34:F37"/>
    <mergeCell ref="F19:F22"/>
    <mergeCell ref="D31:E32"/>
    <mergeCell ref="F38:F39"/>
    <mergeCell ref="E34:E37"/>
    <mergeCell ref="E38:E39"/>
    <mergeCell ref="E40:E42"/>
    <mergeCell ref="E45:F45"/>
    <mergeCell ref="A19:A22"/>
    <mergeCell ref="E25:E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3ECBC-721B-4D72-A26D-5032652D665D}">
  <dimension ref="A1:L92"/>
  <sheetViews>
    <sheetView rightToLeft="1" topLeftCell="A66" zoomScale="85" zoomScaleNormal="85" workbookViewId="0">
      <selection activeCell="F76" sqref="F76:G76"/>
    </sheetView>
  </sheetViews>
  <sheetFormatPr defaultRowHeight="14" x14ac:dyDescent="0.3"/>
  <cols>
    <col min="2" max="2" width="15.58203125" customWidth="1"/>
    <col min="3" max="3" width="37.83203125" customWidth="1"/>
    <col min="4" max="4" width="6.08203125" customWidth="1"/>
    <col min="5" max="5" width="8.75" customWidth="1"/>
    <col min="6" max="6" width="11.58203125" bestFit="1" customWidth="1"/>
  </cols>
  <sheetData>
    <row r="1" spans="1:6" ht="20.5" x14ac:dyDescent="0.45">
      <c r="B1" s="110" t="s">
        <v>90</v>
      </c>
      <c r="C1" s="110"/>
      <c r="D1" s="110"/>
      <c r="E1" s="110"/>
    </row>
    <row r="2" spans="1:6" ht="20.5" x14ac:dyDescent="0.45">
      <c r="A2" t="s">
        <v>101</v>
      </c>
      <c r="B2" s="27"/>
      <c r="C2" s="27"/>
      <c r="D2" s="27"/>
      <c r="E2" s="27"/>
    </row>
    <row r="3" spans="1:6" ht="20.5" x14ac:dyDescent="0.45">
      <c r="A3" t="s">
        <v>108</v>
      </c>
      <c r="B3" s="27"/>
      <c r="C3" s="27"/>
      <c r="D3" s="27"/>
      <c r="E3" s="27"/>
    </row>
    <row r="4" spans="1:6" ht="20.5" x14ac:dyDescent="0.45">
      <c r="A4" t="s">
        <v>109</v>
      </c>
      <c r="B4" s="27"/>
      <c r="C4" s="27"/>
      <c r="D4" s="27"/>
      <c r="E4" s="27"/>
    </row>
    <row r="5" spans="1:6" ht="20.5" x14ac:dyDescent="0.45">
      <c r="A5" t="s">
        <v>103</v>
      </c>
      <c r="B5" s="27"/>
      <c r="C5" s="27"/>
      <c r="D5" s="27"/>
      <c r="E5" s="27"/>
    </row>
    <row r="6" spans="1:6" x14ac:dyDescent="0.3">
      <c r="A6" s="150" t="s">
        <v>121</v>
      </c>
      <c r="B6" s="150"/>
      <c r="C6" s="150"/>
      <c r="D6" s="150"/>
    </row>
    <row r="8" spans="1:6" ht="15.75" customHeight="1" thickBot="1" x14ac:dyDescent="0.35">
      <c r="A8" s="96" t="s">
        <v>117</v>
      </c>
      <c r="B8" s="96"/>
      <c r="C8" s="96"/>
      <c r="D8" s="96"/>
      <c r="E8" s="96"/>
    </row>
    <row r="9" spans="1:6" x14ac:dyDescent="0.3">
      <c r="A9" s="93" t="s">
        <v>24</v>
      </c>
      <c r="B9" s="88"/>
      <c r="C9" s="4" t="s">
        <v>1</v>
      </c>
      <c r="D9" s="87" t="s">
        <v>3</v>
      </c>
      <c r="E9" s="88"/>
      <c r="F9" s="91" t="s">
        <v>4</v>
      </c>
    </row>
    <row r="10" spans="1:6" ht="14.5" thickBot="1" x14ac:dyDescent="0.35">
      <c r="A10" s="94"/>
      <c r="B10" s="95"/>
      <c r="C10" s="5" t="s">
        <v>2</v>
      </c>
      <c r="D10" s="89"/>
      <c r="E10" s="90"/>
      <c r="F10" s="92"/>
    </row>
    <row r="11" spans="1:6" ht="14.5" customHeight="1" thickBot="1" x14ac:dyDescent="0.35">
      <c r="A11" s="61" t="s">
        <v>5</v>
      </c>
      <c r="B11" s="62"/>
      <c r="C11" s="6" t="s">
        <v>6</v>
      </c>
      <c r="D11" s="6"/>
      <c r="E11" s="72">
        <f>(D11+D12+D13)/3</f>
        <v>0</v>
      </c>
      <c r="F11" s="72">
        <f>E11*8/10</f>
        <v>0</v>
      </c>
    </row>
    <row r="12" spans="1:6" ht="33" customHeight="1" thickBot="1" x14ac:dyDescent="0.35">
      <c r="A12" s="63"/>
      <c r="B12" s="64"/>
      <c r="C12" s="6" t="s">
        <v>7</v>
      </c>
      <c r="D12" s="6"/>
      <c r="E12" s="73"/>
      <c r="F12" s="73"/>
    </row>
    <row r="13" spans="1:6" ht="30.75" customHeight="1" thickBot="1" x14ac:dyDescent="0.35">
      <c r="A13" s="65"/>
      <c r="B13" s="66"/>
      <c r="C13" s="59" t="s">
        <v>120</v>
      </c>
      <c r="D13" s="6"/>
      <c r="E13" s="74"/>
      <c r="F13" s="74"/>
    </row>
    <row r="14" spans="1:6" ht="32.25" customHeight="1" thickBot="1" x14ac:dyDescent="0.35">
      <c r="A14" s="85" t="s">
        <v>8</v>
      </c>
      <c r="B14" s="86"/>
      <c r="C14" s="6" t="s">
        <v>10</v>
      </c>
      <c r="D14" s="7"/>
      <c r="E14" s="23">
        <f>(D14+D15+D16+D17)/4</f>
        <v>0</v>
      </c>
      <c r="F14" s="26">
        <f>E14*8/10</f>
        <v>0</v>
      </c>
    </row>
    <row r="15" spans="1:6" ht="37.5" customHeight="1" thickBot="1" x14ac:dyDescent="0.35">
      <c r="A15" s="85" t="s">
        <v>9</v>
      </c>
      <c r="B15" s="86"/>
      <c r="C15" s="6" t="s">
        <v>11</v>
      </c>
      <c r="D15" s="7"/>
      <c r="E15" s="73">
        <f>(D15+D16+D17+D18)/4</f>
        <v>0</v>
      </c>
      <c r="F15" s="72">
        <f>E15*8/10</f>
        <v>0</v>
      </c>
    </row>
    <row r="16" spans="1:6" ht="39.75" customHeight="1" thickBot="1" x14ac:dyDescent="0.35">
      <c r="A16" s="85"/>
      <c r="B16" s="86"/>
      <c r="C16" s="6" t="s">
        <v>12</v>
      </c>
      <c r="D16" s="7"/>
      <c r="E16" s="73"/>
      <c r="F16" s="73"/>
    </row>
    <row r="17" spans="1:6" ht="30.75" customHeight="1" thickBot="1" x14ac:dyDescent="0.35">
      <c r="A17" s="85"/>
      <c r="B17" s="86"/>
      <c r="C17" s="8" t="s">
        <v>13</v>
      </c>
      <c r="D17" s="14"/>
      <c r="E17" s="73"/>
      <c r="F17" s="73"/>
    </row>
    <row r="18" spans="1:6" ht="24" customHeight="1" thickBot="1" x14ac:dyDescent="0.35">
      <c r="A18" s="85"/>
      <c r="B18" s="86"/>
      <c r="C18" s="13" t="s">
        <v>14</v>
      </c>
      <c r="D18" s="14"/>
      <c r="E18" s="74"/>
      <c r="F18" s="74"/>
    </row>
    <row r="19" spans="1:6" ht="14.5" thickBot="1" x14ac:dyDescent="0.35">
      <c r="A19" s="85" t="s">
        <v>15</v>
      </c>
      <c r="B19" s="86"/>
      <c r="C19" s="6" t="s">
        <v>16</v>
      </c>
      <c r="D19" s="7"/>
      <c r="E19" s="72">
        <f>(D19+D20+D21+D22)/4</f>
        <v>0</v>
      </c>
      <c r="F19" s="72">
        <f>E19*8/10</f>
        <v>0</v>
      </c>
    </row>
    <row r="20" spans="1:6" ht="14.5" thickBot="1" x14ac:dyDescent="0.35">
      <c r="A20" s="85"/>
      <c r="B20" s="86"/>
      <c r="C20" s="6" t="s">
        <v>17</v>
      </c>
      <c r="D20" s="7"/>
      <c r="E20" s="73"/>
      <c r="F20" s="73"/>
    </row>
    <row r="21" spans="1:6" ht="14.5" thickBot="1" x14ac:dyDescent="0.35">
      <c r="A21" s="85"/>
      <c r="B21" s="86"/>
      <c r="C21" s="6" t="s">
        <v>18</v>
      </c>
      <c r="D21" s="7"/>
      <c r="E21" s="73"/>
      <c r="F21" s="73"/>
    </row>
    <row r="22" spans="1:6" ht="14.5" thickBot="1" x14ac:dyDescent="0.35">
      <c r="A22" s="85"/>
      <c r="B22" s="86"/>
      <c r="C22" s="6" t="s">
        <v>19</v>
      </c>
      <c r="D22" s="7"/>
      <c r="E22" s="74"/>
      <c r="F22" s="74"/>
    </row>
    <row r="23" spans="1:6" ht="14.5" thickBot="1" x14ac:dyDescent="0.35">
      <c r="A23" s="85" t="s">
        <v>20</v>
      </c>
      <c r="B23" s="86"/>
      <c r="C23" s="6" t="s">
        <v>21</v>
      </c>
      <c r="D23" s="7"/>
      <c r="E23" s="72">
        <f>(D23+D24+D25)/3</f>
        <v>0</v>
      </c>
      <c r="F23" s="72">
        <f>E23*8/10</f>
        <v>0</v>
      </c>
    </row>
    <row r="24" spans="1:6" ht="14.5" thickBot="1" x14ac:dyDescent="0.35">
      <c r="A24" s="85"/>
      <c r="B24" s="86"/>
      <c r="C24" s="6" t="s">
        <v>22</v>
      </c>
      <c r="D24" s="7"/>
      <c r="E24" s="73"/>
      <c r="F24" s="73"/>
    </row>
    <row r="25" spans="1:6" ht="14.5" thickBot="1" x14ac:dyDescent="0.35">
      <c r="A25" s="85"/>
      <c r="B25" s="86"/>
      <c r="C25" s="6" t="s">
        <v>23</v>
      </c>
      <c r="D25" s="7"/>
      <c r="E25" s="74"/>
      <c r="F25" s="74"/>
    </row>
    <row r="29" spans="1:6" ht="15.75" customHeight="1" thickBot="1" x14ac:dyDescent="0.35">
      <c r="A29" s="100" t="s">
        <v>116</v>
      </c>
      <c r="B29" s="100"/>
      <c r="C29" s="100"/>
      <c r="D29" s="100"/>
      <c r="E29" s="100"/>
      <c r="F29" s="100"/>
    </row>
    <row r="30" spans="1:6" x14ac:dyDescent="0.3">
      <c r="A30" s="79" t="s">
        <v>0</v>
      </c>
      <c r="B30" s="79" t="s">
        <v>25</v>
      </c>
      <c r="C30" s="9" t="s">
        <v>1</v>
      </c>
      <c r="D30" s="81" t="s">
        <v>3</v>
      </c>
      <c r="E30" s="82"/>
      <c r="F30" s="79" t="s">
        <v>4</v>
      </c>
    </row>
    <row r="31" spans="1:6" ht="14.5" thickBot="1" x14ac:dyDescent="0.35">
      <c r="A31" s="80"/>
      <c r="B31" s="80"/>
      <c r="C31" s="10" t="s">
        <v>2</v>
      </c>
      <c r="D31" s="83"/>
      <c r="E31" s="84"/>
      <c r="F31" s="80"/>
    </row>
    <row r="32" spans="1:6" ht="28.5" thickBot="1" x14ac:dyDescent="0.35">
      <c r="A32" s="11" t="s">
        <v>26</v>
      </c>
      <c r="B32" s="12" t="s">
        <v>27</v>
      </c>
      <c r="C32" s="1" t="s">
        <v>28</v>
      </c>
      <c r="D32" s="12"/>
      <c r="E32" s="25">
        <f>D32</f>
        <v>0</v>
      </c>
      <c r="F32" s="21">
        <f>E32/2</f>
        <v>0</v>
      </c>
    </row>
    <row r="33" spans="1:6" ht="45.75" customHeight="1" thickBot="1" x14ac:dyDescent="0.35">
      <c r="A33" s="97" t="s">
        <v>38</v>
      </c>
      <c r="B33" s="76" t="s">
        <v>27</v>
      </c>
      <c r="C33" s="1" t="s">
        <v>30</v>
      </c>
      <c r="D33" s="12"/>
      <c r="E33" s="117">
        <f>(D33+D34)/2</f>
        <v>0</v>
      </c>
      <c r="F33" s="117">
        <f>E33/2</f>
        <v>0</v>
      </c>
    </row>
    <row r="34" spans="1:6" x14ac:dyDescent="0.3">
      <c r="A34" s="98"/>
      <c r="B34" s="77"/>
      <c r="C34" s="3" t="s">
        <v>31</v>
      </c>
      <c r="D34" s="70"/>
      <c r="E34" s="118"/>
      <c r="F34" s="118"/>
    </row>
    <row r="35" spans="1:6" ht="14.5" thickBot="1" x14ac:dyDescent="0.35">
      <c r="A35" s="99"/>
      <c r="B35" s="78"/>
      <c r="C35" s="1" t="s">
        <v>91</v>
      </c>
      <c r="D35" s="71"/>
      <c r="E35" s="119"/>
      <c r="F35" s="119"/>
    </row>
    <row r="36" spans="1:6" ht="14.5" thickBot="1" x14ac:dyDescent="0.35">
      <c r="A36" s="70" t="s">
        <v>32</v>
      </c>
      <c r="B36" s="76" t="s">
        <v>34</v>
      </c>
      <c r="C36" s="47" t="s">
        <v>110</v>
      </c>
      <c r="D36" s="12"/>
      <c r="E36" s="72">
        <f>(D36++D37+D38)/3</f>
        <v>0</v>
      </c>
      <c r="F36" s="72">
        <f>E36*1.5</f>
        <v>0</v>
      </c>
    </row>
    <row r="37" spans="1:6" ht="14.5" thickBot="1" x14ac:dyDescent="0.35">
      <c r="A37" s="75"/>
      <c r="B37" s="77"/>
      <c r="C37" s="47" t="s">
        <v>111</v>
      </c>
      <c r="D37" s="12"/>
      <c r="E37" s="73"/>
      <c r="F37" s="73"/>
    </row>
    <row r="38" spans="1:6" ht="42.5" thickBot="1" x14ac:dyDescent="0.35">
      <c r="A38" s="71"/>
      <c r="B38" s="78"/>
      <c r="C38" s="1" t="s">
        <v>92</v>
      </c>
      <c r="D38" s="12"/>
      <c r="E38" s="74"/>
      <c r="F38" s="74"/>
    </row>
    <row r="39" spans="1:6" ht="30.75" customHeight="1" x14ac:dyDescent="0.3">
      <c r="A39" s="70" t="s">
        <v>33</v>
      </c>
      <c r="B39" s="70" t="s">
        <v>34</v>
      </c>
      <c r="C39" s="68" t="s">
        <v>93</v>
      </c>
      <c r="D39" s="70"/>
      <c r="E39" s="72" t="e">
        <f>AVERAGE(D39:D46)</f>
        <v>#DIV/0!</v>
      </c>
      <c r="F39" s="72" t="e">
        <f>E39*1.5</f>
        <v>#DIV/0!</v>
      </c>
    </row>
    <row r="40" spans="1:6" ht="14.5" thickBot="1" x14ac:dyDescent="0.35">
      <c r="A40" s="75"/>
      <c r="B40" s="75"/>
      <c r="C40" s="69"/>
      <c r="D40" s="71"/>
      <c r="E40" s="73"/>
      <c r="F40" s="73"/>
    </row>
    <row r="41" spans="1:6" ht="28.5" thickBot="1" x14ac:dyDescent="0.35">
      <c r="A41" s="75"/>
      <c r="B41" s="75"/>
      <c r="C41" s="1" t="s">
        <v>94</v>
      </c>
      <c r="D41" s="12"/>
      <c r="E41" s="73"/>
      <c r="F41" s="73"/>
    </row>
    <row r="42" spans="1:6" ht="14.5" thickBot="1" x14ac:dyDescent="0.35">
      <c r="A42" s="75"/>
      <c r="B42" s="75"/>
      <c r="C42" s="1" t="s">
        <v>35</v>
      </c>
      <c r="D42" s="12"/>
      <c r="E42" s="73"/>
      <c r="F42" s="73"/>
    </row>
    <row r="43" spans="1:6" ht="42.5" thickBot="1" x14ac:dyDescent="0.35">
      <c r="A43" s="75"/>
      <c r="B43" s="75"/>
      <c r="C43" s="1" t="s">
        <v>95</v>
      </c>
      <c r="D43" s="12"/>
      <c r="E43" s="73"/>
      <c r="F43" s="73"/>
    </row>
    <row r="44" spans="1:6" ht="28" x14ac:dyDescent="0.3">
      <c r="A44" s="75"/>
      <c r="B44" s="75"/>
      <c r="C44" s="3" t="s">
        <v>36</v>
      </c>
      <c r="D44" s="70"/>
      <c r="E44" s="73"/>
      <c r="F44" s="73"/>
    </row>
    <row r="45" spans="1:6" ht="14.5" thickBot="1" x14ac:dyDescent="0.35">
      <c r="A45" s="75"/>
      <c r="B45" s="75"/>
      <c r="C45" s="1" t="s">
        <v>37</v>
      </c>
      <c r="D45" s="71"/>
      <c r="E45" s="73"/>
      <c r="F45" s="73"/>
    </row>
    <row r="46" spans="1:6" ht="42.5" thickBot="1" x14ac:dyDescent="0.35">
      <c r="A46" s="71"/>
      <c r="B46" s="71"/>
      <c r="C46" s="1" t="s">
        <v>96</v>
      </c>
      <c r="D46" s="12"/>
      <c r="E46" s="74"/>
      <c r="F46" s="74"/>
    </row>
    <row r="49" spans="1:6" ht="15.75" customHeight="1" thickBot="1" x14ac:dyDescent="0.35">
      <c r="A49" s="96" t="s">
        <v>118</v>
      </c>
      <c r="B49" s="96"/>
      <c r="C49" s="96"/>
      <c r="D49" s="96"/>
      <c r="E49" s="96"/>
      <c r="F49" s="96"/>
    </row>
    <row r="50" spans="1:6" x14ac:dyDescent="0.3">
      <c r="A50" s="79" t="s">
        <v>0</v>
      </c>
      <c r="B50" s="79" t="s">
        <v>25</v>
      </c>
      <c r="C50" s="9" t="s">
        <v>1</v>
      </c>
      <c r="D50" s="81" t="s">
        <v>3</v>
      </c>
      <c r="E50" s="82"/>
      <c r="F50" s="79" t="s">
        <v>4</v>
      </c>
    </row>
    <row r="51" spans="1:6" ht="14.5" thickBot="1" x14ac:dyDescent="0.35">
      <c r="A51" s="80"/>
      <c r="B51" s="80"/>
      <c r="C51" s="10" t="s">
        <v>2</v>
      </c>
      <c r="D51" s="83"/>
      <c r="E51" s="84"/>
      <c r="F51" s="80"/>
    </row>
    <row r="52" spans="1:6" ht="28.5" thickBot="1" x14ac:dyDescent="0.35">
      <c r="A52" s="70" t="s">
        <v>39</v>
      </c>
      <c r="B52" s="76" t="s">
        <v>119</v>
      </c>
      <c r="C52" s="1" t="s">
        <v>40</v>
      </c>
      <c r="D52" s="15"/>
      <c r="E52" s="72">
        <f>(D52+D53)/2</f>
        <v>0</v>
      </c>
      <c r="F52" s="72">
        <f>E52*6/10</f>
        <v>0</v>
      </c>
    </row>
    <row r="53" spans="1:6" ht="24.75" customHeight="1" thickBot="1" x14ac:dyDescent="0.35">
      <c r="A53" s="71"/>
      <c r="B53" s="78"/>
      <c r="C53" s="1" t="s">
        <v>41</v>
      </c>
      <c r="D53" s="15"/>
      <c r="E53" s="74"/>
      <c r="F53" s="74"/>
    </row>
    <row r="54" spans="1:6" ht="28.5" thickBot="1" x14ac:dyDescent="0.35">
      <c r="A54" s="70" t="s">
        <v>42</v>
      </c>
      <c r="B54" s="76" t="s">
        <v>114</v>
      </c>
      <c r="C54" s="1" t="s">
        <v>97</v>
      </c>
      <c r="D54" s="15"/>
      <c r="E54" s="72">
        <f>(D54+D55+D56+D57)/4</f>
        <v>0</v>
      </c>
      <c r="F54" s="72">
        <f>E54*16/10</f>
        <v>0</v>
      </c>
    </row>
    <row r="55" spans="1:6" ht="56.5" thickBot="1" x14ac:dyDescent="0.35">
      <c r="A55" s="75"/>
      <c r="B55" s="77"/>
      <c r="C55" s="1" t="s">
        <v>43</v>
      </c>
      <c r="D55" s="15"/>
      <c r="E55" s="73"/>
      <c r="F55" s="73"/>
    </row>
    <row r="56" spans="1:6" ht="14.5" thickBot="1" x14ac:dyDescent="0.35">
      <c r="A56" s="75"/>
      <c r="B56" s="77"/>
      <c r="C56" s="1" t="s">
        <v>44</v>
      </c>
      <c r="D56" s="15"/>
      <c r="E56" s="73"/>
      <c r="F56" s="73"/>
    </row>
    <row r="57" spans="1:6" ht="42.5" thickBot="1" x14ac:dyDescent="0.35">
      <c r="A57" s="71"/>
      <c r="B57" s="78"/>
      <c r="C57" s="1" t="s">
        <v>98</v>
      </c>
      <c r="D57" s="15"/>
      <c r="E57" s="74"/>
      <c r="F57" s="74"/>
    </row>
    <row r="58" spans="1:6" ht="14.5" thickBot="1" x14ac:dyDescent="0.35">
      <c r="A58" s="70" t="s">
        <v>45</v>
      </c>
      <c r="B58" s="76" t="s">
        <v>119</v>
      </c>
      <c r="C58" s="1" t="s">
        <v>46</v>
      </c>
      <c r="D58" s="15"/>
      <c r="E58" s="72">
        <f>(D58+D59)/2</f>
        <v>0</v>
      </c>
      <c r="F58" s="72">
        <f>E58*6/10</f>
        <v>0</v>
      </c>
    </row>
    <row r="59" spans="1:6" ht="28.5" thickBot="1" x14ac:dyDescent="0.35">
      <c r="A59" s="71"/>
      <c r="B59" s="78"/>
      <c r="C59" s="1" t="s">
        <v>47</v>
      </c>
      <c r="D59" s="15"/>
      <c r="E59" s="74"/>
      <c r="F59" s="74"/>
    </row>
    <row r="60" spans="1:6" x14ac:dyDescent="0.3">
      <c r="A60" s="46" t="s">
        <v>48</v>
      </c>
      <c r="B60" s="76" t="s">
        <v>113</v>
      </c>
      <c r="C60" s="3" t="s">
        <v>50</v>
      </c>
      <c r="D60" s="112"/>
      <c r="E60" s="72">
        <f>(D60+D62+D63)/3</f>
        <v>0</v>
      </c>
      <c r="F60" s="112">
        <f>E60*12/10</f>
        <v>0</v>
      </c>
    </row>
    <row r="61" spans="1:6" ht="14.5" thickBot="1" x14ac:dyDescent="0.35">
      <c r="A61" s="16" t="s">
        <v>49</v>
      </c>
      <c r="B61" s="77"/>
      <c r="C61" s="1" t="s">
        <v>51</v>
      </c>
      <c r="D61" s="113"/>
      <c r="E61" s="73"/>
      <c r="F61" s="115"/>
    </row>
    <row r="62" spans="1:6" ht="14.5" thickBot="1" x14ac:dyDescent="0.35">
      <c r="A62" s="2"/>
      <c r="B62" s="77"/>
      <c r="C62" s="1" t="s">
        <v>52</v>
      </c>
      <c r="D62" s="15"/>
      <c r="E62" s="73"/>
      <c r="F62" s="115"/>
    </row>
    <row r="63" spans="1:6" ht="28.5" thickBot="1" x14ac:dyDescent="0.35">
      <c r="A63" s="56"/>
      <c r="B63" s="111"/>
      <c r="C63" s="57" t="s">
        <v>99</v>
      </c>
      <c r="D63" s="58"/>
      <c r="E63" s="114"/>
      <c r="F63" s="116"/>
    </row>
    <row r="64" spans="1:6" ht="14.5" thickTop="1" x14ac:dyDescent="0.3">
      <c r="A64" s="49"/>
      <c r="B64" s="51"/>
      <c r="C64" s="52"/>
      <c r="D64" s="53"/>
      <c r="E64" s="54"/>
      <c r="F64" s="53"/>
    </row>
    <row r="65" spans="1:12" x14ac:dyDescent="0.3">
      <c r="A65" s="60" t="s">
        <v>115</v>
      </c>
      <c r="B65" s="60"/>
      <c r="C65" s="60"/>
      <c r="D65" s="53"/>
      <c r="E65" s="54"/>
      <c r="F65" s="53"/>
    </row>
    <row r="66" spans="1:12" ht="14.5" thickBot="1" x14ac:dyDescent="0.35">
      <c r="A66" s="49"/>
      <c r="B66" s="51"/>
      <c r="C66" s="52"/>
      <c r="D66" s="53"/>
      <c r="E66" s="54"/>
      <c r="F66" s="53"/>
    </row>
    <row r="67" spans="1:12" ht="29" thickTop="1" thickBot="1" x14ac:dyDescent="0.35">
      <c r="A67" s="101" t="s">
        <v>53</v>
      </c>
      <c r="B67" s="104" t="s">
        <v>113</v>
      </c>
      <c r="C67" s="50" t="s">
        <v>54</v>
      </c>
      <c r="D67" s="55"/>
      <c r="E67" s="154">
        <f>(D67+D68+D69+D70)/4</f>
        <v>0</v>
      </c>
      <c r="F67" s="105">
        <f>E67*12/10</f>
        <v>0</v>
      </c>
      <c r="G67" s="48"/>
    </row>
    <row r="68" spans="1:12" ht="15" thickTop="1" thickBot="1" x14ac:dyDescent="0.35">
      <c r="A68" s="102"/>
      <c r="B68" s="77"/>
      <c r="C68" s="1" t="s">
        <v>55</v>
      </c>
      <c r="D68" s="55"/>
      <c r="E68" s="73"/>
      <c r="F68" s="106"/>
      <c r="G68" s="48"/>
    </row>
    <row r="69" spans="1:12" ht="15" thickTop="1" thickBot="1" x14ac:dyDescent="0.35">
      <c r="A69" s="102"/>
      <c r="B69" s="77"/>
      <c r="C69" s="1" t="s">
        <v>56</v>
      </c>
      <c r="D69" s="55"/>
      <c r="E69" s="73"/>
      <c r="F69" s="106"/>
      <c r="G69" s="48"/>
    </row>
    <row r="70" spans="1:12" ht="15" thickTop="1" thickBot="1" x14ac:dyDescent="0.35">
      <c r="A70" s="103"/>
      <c r="B70" s="78"/>
      <c r="C70" s="47" t="s">
        <v>112</v>
      </c>
      <c r="D70" s="55"/>
      <c r="E70" s="74"/>
      <c r="F70" s="107"/>
      <c r="G70" s="48"/>
    </row>
    <row r="74" spans="1:12" ht="16" thickBot="1" x14ac:dyDescent="0.4">
      <c r="C74" s="20" t="s">
        <v>58</v>
      </c>
    </row>
    <row r="75" spans="1:12" ht="45.75" customHeight="1" thickBot="1" x14ac:dyDescent="0.35">
      <c r="B75" s="17" t="s">
        <v>122</v>
      </c>
      <c r="C75" s="18" t="s">
        <v>123</v>
      </c>
      <c r="D75" s="151" t="s">
        <v>124</v>
      </c>
      <c r="E75" s="157" t="s">
        <v>125</v>
      </c>
      <c r="F75" s="108" t="s">
        <v>57</v>
      </c>
      <c r="G75" s="153"/>
      <c r="J75" s="170"/>
      <c r="K75" s="170"/>
      <c r="L75" s="170"/>
    </row>
    <row r="76" spans="1:12" ht="45.75" customHeight="1" thickBot="1" x14ac:dyDescent="0.35">
      <c r="A76" s="42" t="s">
        <v>88</v>
      </c>
      <c r="B76" s="21">
        <f>F11+F14+F15+F19+F23</f>
        <v>0</v>
      </c>
      <c r="C76" s="22" t="e">
        <f>SUM(F32:F46)</f>
        <v>#DIV/0!</v>
      </c>
      <c r="D76" s="152">
        <f>SUM(F52:F63)</f>
        <v>0</v>
      </c>
      <c r="E76" s="158">
        <f>F67</f>
        <v>0</v>
      </c>
      <c r="F76" s="155" t="e">
        <f>SUM(B76:E76)</f>
        <v>#DIV/0!</v>
      </c>
      <c r="G76" s="156"/>
      <c r="J76" s="170"/>
      <c r="K76" s="171"/>
      <c r="L76" s="170"/>
    </row>
    <row r="77" spans="1:12" ht="45.75" customHeight="1" x14ac:dyDescent="0.3">
      <c r="B77" s="159"/>
      <c r="C77" s="159"/>
      <c r="D77" s="43" t="s">
        <v>86</v>
      </c>
      <c r="E77" s="160"/>
      <c r="F77" s="161"/>
      <c r="G77" s="162"/>
      <c r="J77" s="170"/>
      <c r="K77" s="171"/>
      <c r="L77" s="170"/>
    </row>
    <row r="78" spans="1:12" ht="28" x14ac:dyDescent="0.3">
      <c r="D78" s="176" t="s">
        <v>87</v>
      </c>
      <c r="E78" s="163" t="e">
        <f>F76/F77*100</f>
        <v>#DIV/0!</v>
      </c>
      <c r="F78" s="164"/>
      <c r="G78" s="165"/>
      <c r="J78" s="170"/>
      <c r="K78" s="170"/>
      <c r="L78" s="170"/>
    </row>
    <row r="79" spans="1:12" x14ac:dyDescent="0.3">
      <c r="D79" s="177" t="s">
        <v>107</v>
      </c>
      <c r="E79" s="67"/>
      <c r="F79" s="67"/>
      <c r="G79" s="67"/>
    </row>
    <row r="80" spans="1:12" x14ac:dyDescent="0.3">
      <c r="D80" s="177"/>
      <c r="E80" s="67"/>
      <c r="F80" s="67"/>
      <c r="G80" s="67"/>
    </row>
    <row r="81" spans="1:7" x14ac:dyDescent="0.3">
      <c r="D81" s="177"/>
      <c r="E81" s="67"/>
      <c r="F81" s="67"/>
      <c r="G81" s="67"/>
    </row>
    <row r="82" spans="1:7" ht="15.5" x14ac:dyDescent="0.35">
      <c r="A82" s="170"/>
      <c r="B82" s="174"/>
      <c r="C82" s="170"/>
      <c r="D82" s="177"/>
      <c r="E82" s="67"/>
      <c r="F82" s="67"/>
      <c r="G82" s="67"/>
    </row>
    <row r="83" spans="1:7" x14ac:dyDescent="0.3">
      <c r="A83" s="170"/>
      <c r="B83" s="166"/>
      <c r="C83" s="166"/>
    </row>
    <row r="84" spans="1:7" x14ac:dyDescent="0.3">
      <c r="A84" s="171"/>
      <c r="B84" s="159"/>
      <c r="C84" s="159"/>
    </row>
    <row r="85" spans="1:7" x14ac:dyDescent="0.3">
      <c r="A85" s="175"/>
      <c r="B85" s="170"/>
      <c r="C85" s="170"/>
      <c r="D85" s="166"/>
      <c r="E85" s="167"/>
      <c r="F85" s="167"/>
      <c r="G85" s="167"/>
    </row>
    <row r="86" spans="1:7" x14ac:dyDescent="0.3">
      <c r="A86" s="170"/>
      <c r="B86" s="170"/>
      <c r="C86" s="170"/>
      <c r="D86" s="159"/>
      <c r="E86" s="168"/>
      <c r="F86" s="169"/>
      <c r="G86" s="169"/>
    </row>
    <row r="87" spans="1:7" x14ac:dyDescent="0.3">
      <c r="A87" s="170"/>
      <c r="B87" s="170"/>
      <c r="D87" s="170"/>
      <c r="E87" s="168"/>
      <c r="F87" s="169"/>
      <c r="G87" s="169"/>
    </row>
    <row r="88" spans="1:7" x14ac:dyDescent="0.3">
      <c r="D88" s="171"/>
      <c r="E88" s="172"/>
      <c r="F88" s="172"/>
      <c r="G88" s="172"/>
    </row>
    <row r="89" spans="1:7" x14ac:dyDescent="0.3">
      <c r="D89" s="173"/>
      <c r="E89" s="172"/>
      <c r="F89" s="172"/>
      <c r="G89" s="172"/>
    </row>
    <row r="90" spans="1:7" x14ac:dyDescent="0.3">
      <c r="D90" s="173"/>
      <c r="E90" s="172"/>
      <c r="F90" s="172"/>
      <c r="G90" s="172"/>
    </row>
    <row r="91" spans="1:7" x14ac:dyDescent="0.3">
      <c r="D91" s="173"/>
      <c r="E91" s="172"/>
      <c r="F91" s="172"/>
      <c r="G91" s="172"/>
    </row>
    <row r="92" spans="1:7" x14ac:dyDescent="0.3">
      <c r="D92" s="170"/>
      <c r="E92" s="170"/>
      <c r="F92" s="170"/>
      <c r="G92" s="170"/>
    </row>
  </sheetData>
  <mergeCells count="78">
    <mergeCell ref="E88:G88"/>
    <mergeCell ref="D89:D91"/>
    <mergeCell ref="E89:G91"/>
    <mergeCell ref="F77:G77"/>
    <mergeCell ref="E78:G78"/>
    <mergeCell ref="F76:G76"/>
    <mergeCell ref="D79:D82"/>
    <mergeCell ref="E79:G82"/>
    <mergeCell ref="E85:G85"/>
    <mergeCell ref="E86:G86"/>
    <mergeCell ref="E87:G87"/>
    <mergeCell ref="A65:C65"/>
    <mergeCell ref="A67:A70"/>
    <mergeCell ref="B67:B70"/>
    <mergeCell ref="E67:E70"/>
    <mergeCell ref="F67:F70"/>
    <mergeCell ref="F75:G75"/>
    <mergeCell ref="A58:A59"/>
    <mergeCell ref="B58:B59"/>
    <mergeCell ref="E58:E59"/>
    <mergeCell ref="F58:F59"/>
    <mergeCell ref="B60:B63"/>
    <mergeCell ref="D60:D61"/>
    <mergeCell ref="E60:E63"/>
    <mergeCell ref="F60:F63"/>
    <mergeCell ref="A52:A53"/>
    <mergeCell ref="B52:B53"/>
    <mergeCell ref="E52:E53"/>
    <mergeCell ref="F52:F53"/>
    <mergeCell ref="A54:A57"/>
    <mergeCell ref="B54:B57"/>
    <mergeCell ref="E54:E57"/>
    <mergeCell ref="F54:F57"/>
    <mergeCell ref="D44:D45"/>
    <mergeCell ref="A49:F49"/>
    <mergeCell ref="A50:A51"/>
    <mergeCell ref="B50:B51"/>
    <mergeCell ref="D50:E51"/>
    <mergeCell ref="F50:F51"/>
    <mergeCell ref="A36:A38"/>
    <mergeCell ref="B36:B38"/>
    <mergeCell ref="E36:E38"/>
    <mergeCell ref="F36:F38"/>
    <mergeCell ref="A39:A46"/>
    <mergeCell ref="B39:B46"/>
    <mergeCell ref="C39:C40"/>
    <mergeCell ref="D39:D40"/>
    <mergeCell ref="E39:E46"/>
    <mergeCell ref="F39:F46"/>
    <mergeCell ref="A29:F29"/>
    <mergeCell ref="A30:A31"/>
    <mergeCell ref="B30:B31"/>
    <mergeCell ref="D30:E31"/>
    <mergeCell ref="F30:F31"/>
    <mergeCell ref="A33:A35"/>
    <mergeCell ref="B33:B35"/>
    <mergeCell ref="E33:E35"/>
    <mergeCell ref="F33:F35"/>
    <mergeCell ref="D34:D35"/>
    <mergeCell ref="A19:B22"/>
    <mergeCell ref="E19:E22"/>
    <mergeCell ref="F19:F22"/>
    <mergeCell ref="A23:B25"/>
    <mergeCell ref="E23:E25"/>
    <mergeCell ref="F23:F25"/>
    <mergeCell ref="A11:B13"/>
    <mergeCell ref="E11:E13"/>
    <mergeCell ref="F11:F13"/>
    <mergeCell ref="A14:B14"/>
    <mergeCell ref="A15:B18"/>
    <mergeCell ref="E15:E18"/>
    <mergeCell ref="F15:F18"/>
    <mergeCell ref="B1:E1"/>
    <mergeCell ref="A6:D6"/>
    <mergeCell ref="A8:E8"/>
    <mergeCell ref="A9:B10"/>
    <mergeCell ref="D9:E10"/>
    <mergeCell ref="F9:F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0"/>
  <sheetViews>
    <sheetView rightToLeft="1" topLeftCell="A58" zoomScale="85" zoomScaleNormal="85" workbookViewId="0">
      <selection activeCell="A65" sqref="A65:C65"/>
    </sheetView>
  </sheetViews>
  <sheetFormatPr defaultRowHeight="14" x14ac:dyDescent="0.3"/>
  <cols>
    <col min="2" max="2" width="15.58203125" customWidth="1"/>
    <col min="3" max="3" width="37.83203125" customWidth="1"/>
    <col min="4" max="4" width="6.08203125" customWidth="1"/>
    <col min="5" max="5" width="8.75" customWidth="1"/>
    <col min="6" max="6" width="11.58203125" bestFit="1" customWidth="1"/>
  </cols>
  <sheetData>
    <row r="1" spans="1:6" ht="20.5" x14ac:dyDescent="0.45">
      <c r="B1" s="110" t="s">
        <v>90</v>
      </c>
      <c r="C1" s="110"/>
      <c r="D1" s="110"/>
      <c r="E1" s="110"/>
    </row>
    <row r="2" spans="1:6" ht="20.5" x14ac:dyDescent="0.45">
      <c r="A2" t="s">
        <v>101</v>
      </c>
      <c r="B2" s="27"/>
      <c r="C2" s="27"/>
      <c r="D2" s="27"/>
      <c r="E2" s="27"/>
    </row>
    <row r="3" spans="1:6" ht="20.5" x14ac:dyDescent="0.45">
      <c r="A3" t="s">
        <v>108</v>
      </c>
      <c r="B3" s="27"/>
      <c r="C3" s="27"/>
      <c r="D3" s="27"/>
      <c r="E3" s="27"/>
    </row>
    <row r="4" spans="1:6" ht="20.5" x14ac:dyDescent="0.45">
      <c r="A4" t="s">
        <v>109</v>
      </c>
      <c r="B4" s="27"/>
      <c r="C4" s="27"/>
      <c r="D4" s="27"/>
      <c r="E4" s="27"/>
    </row>
    <row r="5" spans="1:6" ht="20.5" x14ac:dyDescent="0.45">
      <c r="A5" t="s">
        <v>103</v>
      </c>
      <c r="B5" s="27"/>
      <c r="C5" s="27"/>
      <c r="D5" s="27"/>
      <c r="E5" s="27"/>
    </row>
    <row r="6" spans="1:6" x14ac:dyDescent="0.3">
      <c r="A6" s="150" t="s">
        <v>121</v>
      </c>
      <c r="B6" s="150"/>
      <c r="C6" s="150"/>
      <c r="D6" s="150"/>
    </row>
    <row r="8" spans="1:6" ht="15.75" customHeight="1" thickBot="1" x14ac:dyDescent="0.35">
      <c r="A8" s="96" t="s">
        <v>117</v>
      </c>
      <c r="B8" s="96"/>
      <c r="C8" s="96"/>
      <c r="D8" s="96"/>
      <c r="E8" s="96"/>
    </row>
    <row r="9" spans="1:6" x14ac:dyDescent="0.3">
      <c r="A9" s="93" t="s">
        <v>24</v>
      </c>
      <c r="B9" s="88"/>
      <c r="C9" s="4" t="s">
        <v>1</v>
      </c>
      <c r="D9" s="87" t="s">
        <v>3</v>
      </c>
      <c r="E9" s="88"/>
      <c r="F9" s="91" t="s">
        <v>4</v>
      </c>
    </row>
    <row r="10" spans="1:6" ht="14.5" thickBot="1" x14ac:dyDescent="0.35">
      <c r="A10" s="94"/>
      <c r="B10" s="95"/>
      <c r="C10" s="5" t="s">
        <v>2</v>
      </c>
      <c r="D10" s="89"/>
      <c r="E10" s="90"/>
      <c r="F10" s="92"/>
    </row>
    <row r="11" spans="1:6" ht="14.5" customHeight="1" thickBot="1" x14ac:dyDescent="0.35">
      <c r="A11" s="61" t="s">
        <v>5</v>
      </c>
      <c r="B11" s="62"/>
      <c r="C11" s="6" t="s">
        <v>6</v>
      </c>
      <c r="D11" s="6"/>
      <c r="E11" s="72">
        <f>(D11+D12+D13)/3</f>
        <v>0</v>
      </c>
      <c r="F11" s="72">
        <f>E11*8/10</f>
        <v>0</v>
      </c>
    </row>
    <row r="12" spans="1:6" ht="33" customHeight="1" thickBot="1" x14ac:dyDescent="0.35">
      <c r="A12" s="63"/>
      <c r="B12" s="64"/>
      <c r="C12" s="6" t="s">
        <v>7</v>
      </c>
      <c r="D12" s="6"/>
      <c r="E12" s="73"/>
      <c r="F12" s="73"/>
    </row>
    <row r="13" spans="1:6" ht="30.75" customHeight="1" thickBot="1" x14ac:dyDescent="0.35">
      <c r="A13" s="65"/>
      <c r="B13" s="66"/>
      <c r="C13" s="59" t="s">
        <v>120</v>
      </c>
      <c r="D13" s="6"/>
      <c r="E13" s="74"/>
      <c r="F13" s="74"/>
    </row>
    <row r="14" spans="1:6" ht="32.25" customHeight="1" thickBot="1" x14ac:dyDescent="0.35">
      <c r="A14" s="85" t="s">
        <v>8</v>
      </c>
      <c r="B14" s="86"/>
      <c r="C14" s="6" t="s">
        <v>10</v>
      </c>
      <c r="D14" s="7"/>
      <c r="E14" s="23">
        <f>(D14+D15+D16+D17)/4</f>
        <v>0</v>
      </c>
      <c r="F14" s="26">
        <f>E14*8/10</f>
        <v>0</v>
      </c>
    </row>
    <row r="15" spans="1:6" ht="37.5" customHeight="1" thickBot="1" x14ac:dyDescent="0.35">
      <c r="A15" s="85" t="s">
        <v>9</v>
      </c>
      <c r="B15" s="86"/>
      <c r="C15" s="6" t="s">
        <v>11</v>
      </c>
      <c r="D15" s="7"/>
      <c r="E15" s="73">
        <f>(D15+D16+D17+D18)/4</f>
        <v>0</v>
      </c>
      <c r="F15" s="72">
        <f>E15*8/10</f>
        <v>0</v>
      </c>
    </row>
    <row r="16" spans="1:6" ht="39.75" customHeight="1" thickBot="1" x14ac:dyDescent="0.35">
      <c r="A16" s="85"/>
      <c r="B16" s="86"/>
      <c r="C16" s="6" t="s">
        <v>12</v>
      </c>
      <c r="D16" s="7"/>
      <c r="E16" s="73"/>
      <c r="F16" s="73"/>
    </row>
    <row r="17" spans="1:6" ht="30.75" customHeight="1" thickBot="1" x14ac:dyDescent="0.35">
      <c r="A17" s="85"/>
      <c r="B17" s="86"/>
      <c r="C17" s="8" t="s">
        <v>13</v>
      </c>
      <c r="D17" s="14"/>
      <c r="E17" s="73"/>
      <c r="F17" s="73"/>
    </row>
    <row r="18" spans="1:6" ht="24" customHeight="1" thickBot="1" x14ac:dyDescent="0.35">
      <c r="A18" s="85"/>
      <c r="B18" s="86"/>
      <c r="C18" s="13" t="s">
        <v>14</v>
      </c>
      <c r="D18" s="14"/>
      <c r="E18" s="74"/>
      <c r="F18" s="74"/>
    </row>
    <row r="19" spans="1:6" ht="14.5" thickBot="1" x14ac:dyDescent="0.35">
      <c r="A19" s="85" t="s">
        <v>15</v>
      </c>
      <c r="B19" s="86"/>
      <c r="C19" s="6" t="s">
        <v>16</v>
      </c>
      <c r="D19" s="7"/>
      <c r="E19" s="72">
        <f>(D19+D20+D21+D22)/4</f>
        <v>0</v>
      </c>
      <c r="F19" s="72">
        <f>E19*8/10</f>
        <v>0</v>
      </c>
    </row>
    <row r="20" spans="1:6" ht="14.5" thickBot="1" x14ac:dyDescent="0.35">
      <c r="A20" s="85"/>
      <c r="B20" s="86"/>
      <c r="C20" s="6" t="s">
        <v>17</v>
      </c>
      <c r="D20" s="7"/>
      <c r="E20" s="73"/>
      <c r="F20" s="73"/>
    </row>
    <row r="21" spans="1:6" ht="14.5" thickBot="1" x14ac:dyDescent="0.35">
      <c r="A21" s="85"/>
      <c r="B21" s="86"/>
      <c r="C21" s="6" t="s">
        <v>18</v>
      </c>
      <c r="D21" s="7"/>
      <c r="E21" s="73"/>
      <c r="F21" s="73"/>
    </row>
    <row r="22" spans="1:6" ht="14.5" thickBot="1" x14ac:dyDescent="0.35">
      <c r="A22" s="85"/>
      <c r="B22" s="86"/>
      <c r="C22" s="6" t="s">
        <v>19</v>
      </c>
      <c r="D22" s="7"/>
      <c r="E22" s="74"/>
      <c r="F22" s="74"/>
    </row>
    <row r="23" spans="1:6" ht="14.5" thickBot="1" x14ac:dyDescent="0.35">
      <c r="A23" s="85" t="s">
        <v>20</v>
      </c>
      <c r="B23" s="86"/>
      <c r="C23" s="6" t="s">
        <v>21</v>
      </c>
      <c r="D23" s="7"/>
      <c r="E23" s="72">
        <f>(D23+D24+D25)/3</f>
        <v>0</v>
      </c>
      <c r="F23" s="72">
        <f>E23*8/10</f>
        <v>0</v>
      </c>
    </row>
    <row r="24" spans="1:6" ht="14.5" thickBot="1" x14ac:dyDescent="0.35">
      <c r="A24" s="85"/>
      <c r="B24" s="86"/>
      <c r="C24" s="6" t="s">
        <v>22</v>
      </c>
      <c r="D24" s="7"/>
      <c r="E24" s="73"/>
      <c r="F24" s="73"/>
    </row>
    <row r="25" spans="1:6" ht="14.5" thickBot="1" x14ac:dyDescent="0.35">
      <c r="A25" s="85"/>
      <c r="B25" s="86"/>
      <c r="C25" s="6" t="s">
        <v>23</v>
      </c>
      <c r="D25" s="7"/>
      <c r="E25" s="74"/>
      <c r="F25" s="74"/>
    </row>
    <row r="29" spans="1:6" ht="15.75" customHeight="1" thickBot="1" x14ac:dyDescent="0.35">
      <c r="A29" s="100" t="s">
        <v>116</v>
      </c>
      <c r="B29" s="100"/>
      <c r="C29" s="100"/>
      <c r="D29" s="100"/>
      <c r="E29" s="100"/>
      <c r="F29" s="100"/>
    </row>
    <row r="30" spans="1:6" x14ac:dyDescent="0.3">
      <c r="A30" s="79" t="s">
        <v>0</v>
      </c>
      <c r="B30" s="79" t="s">
        <v>25</v>
      </c>
      <c r="C30" s="9" t="s">
        <v>1</v>
      </c>
      <c r="D30" s="81" t="s">
        <v>3</v>
      </c>
      <c r="E30" s="82"/>
      <c r="F30" s="79" t="s">
        <v>4</v>
      </c>
    </row>
    <row r="31" spans="1:6" ht="14.5" thickBot="1" x14ac:dyDescent="0.35">
      <c r="A31" s="80"/>
      <c r="B31" s="80"/>
      <c r="C31" s="10" t="s">
        <v>2</v>
      </c>
      <c r="D31" s="83"/>
      <c r="E31" s="84"/>
      <c r="F31" s="80"/>
    </row>
    <row r="32" spans="1:6" ht="28.5" thickBot="1" x14ac:dyDescent="0.35">
      <c r="A32" s="11" t="s">
        <v>26</v>
      </c>
      <c r="B32" s="12" t="s">
        <v>27</v>
      </c>
      <c r="C32" s="1" t="s">
        <v>28</v>
      </c>
      <c r="D32" s="12"/>
      <c r="E32" s="25">
        <f>D32</f>
        <v>0</v>
      </c>
      <c r="F32" s="21">
        <f>E32/2</f>
        <v>0</v>
      </c>
    </row>
    <row r="33" spans="1:6" ht="45.75" customHeight="1" thickBot="1" x14ac:dyDescent="0.35">
      <c r="A33" s="97" t="s">
        <v>38</v>
      </c>
      <c r="B33" s="76" t="s">
        <v>27</v>
      </c>
      <c r="C33" s="1" t="s">
        <v>30</v>
      </c>
      <c r="D33" s="12"/>
      <c r="E33" s="117">
        <f>(D33+D34)/2</f>
        <v>0</v>
      </c>
      <c r="F33" s="117">
        <f>E33/2</f>
        <v>0</v>
      </c>
    </row>
    <row r="34" spans="1:6" x14ac:dyDescent="0.3">
      <c r="A34" s="98"/>
      <c r="B34" s="77"/>
      <c r="C34" s="3" t="s">
        <v>31</v>
      </c>
      <c r="D34" s="70"/>
      <c r="E34" s="118"/>
      <c r="F34" s="118"/>
    </row>
    <row r="35" spans="1:6" ht="14.5" thickBot="1" x14ac:dyDescent="0.35">
      <c r="A35" s="99"/>
      <c r="B35" s="78"/>
      <c r="C35" s="1" t="s">
        <v>91</v>
      </c>
      <c r="D35" s="71"/>
      <c r="E35" s="119"/>
      <c r="F35" s="119"/>
    </row>
    <row r="36" spans="1:6" ht="14.5" thickBot="1" x14ac:dyDescent="0.35">
      <c r="A36" s="70" t="s">
        <v>32</v>
      </c>
      <c r="B36" s="76" t="s">
        <v>34</v>
      </c>
      <c r="C36" s="47" t="s">
        <v>110</v>
      </c>
      <c r="D36" s="12"/>
      <c r="E36" s="72">
        <f>(D36++D37+D38)/3</f>
        <v>0</v>
      </c>
      <c r="F36" s="72">
        <f>E36*1.5</f>
        <v>0</v>
      </c>
    </row>
    <row r="37" spans="1:6" ht="14.5" thickBot="1" x14ac:dyDescent="0.35">
      <c r="A37" s="75"/>
      <c r="B37" s="77"/>
      <c r="C37" s="47" t="s">
        <v>111</v>
      </c>
      <c r="D37" s="12"/>
      <c r="E37" s="73"/>
      <c r="F37" s="73"/>
    </row>
    <row r="38" spans="1:6" ht="42.5" thickBot="1" x14ac:dyDescent="0.35">
      <c r="A38" s="71"/>
      <c r="B38" s="78"/>
      <c r="C38" s="1" t="s">
        <v>92</v>
      </c>
      <c r="D38" s="12"/>
      <c r="E38" s="74"/>
      <c r="F38" s="74"/>
    </row>
    <row r="39" spans="1:6" ht="30.75" customHeight="1" x14ac:dyDescent="0.3">
      <c r="A39" s="70" t="s">
        <v>33</v>
      </c>
      <c r="B39" s="70" t="s">
        <v>34</v>
      </c>
      <c r="C39" s="68" t="s">
        <v>93</v>
      </c>
      <c r="D39" s="70"/>
      <c r="E39" s="72" t="e">
        <f>AVERAGE(D39:D46)</f>
        <v>#DIV/0!</v>
      </c>
      <c r="F39" s="72" t="e">
        <f>E39*1.5</f>
        <v>#DIV/0!</v>
      </c>
    </row>
    <row r="40" spans="1:6" ht="14.5" thickBot="1" x14ac:dyDescent="0.35">
      <c r="A40" s="75"/>
      <c r="B40" s="75"/>
      <c r="C40" s="69"/>
      <c r="D40" s="71"/>
      <c r="E40" s="73"/>
      <c r="F40" s="73"/>
    </row>
    <row r="41" spans="1:6" ht="28.5" thickBot="1" x14ac:dyDescent="0.35">
      <c r="A41" s="75"/>
      <c r="B41" s="75"/>
      <c r="C41" s="1" t="s">
        <v>94</v>
      </c>
      <c r="D41" s="12"/>
      <c r="E41" s="73"/>
      <c r="F41" s="73"/>
    </row>
    <row r="42" spans="1:6" ht="14.5" thickBot="1" x14ac:dyDescent="0.35">
      <c r="A42" s="75"/>
      <c r="B42" s="75"/>
      <c r="C42" s="1" t="s">
        <v>35</v>
      </c>
      <c r="D42" s="12"/>
      <c r="E42" s="73"/>
      <c r="F42" s="73"/>
    </row>
    <row r="43" spans="1:6" ht="42.5" thickBot="1" x14ac:dyDescent="0.35">
      <c r="A43" s="75"/>
      <c r="B43" s="75"/>
      <c r="C43" s="1" t="s">
        <v>95</v>
      </c>
      <c r="D43" s="12"/>
      <c r="E43" s="73"/>
      <c r="F43" s="73"/>
    </row>
    <row r="44" spans="1:6" ht="28" x14ac:dyDescent="0.3">
      <c r="A44" s="75"/>
      <c r="B44" s="75"/>
      <c r="C44" s="3" t="s">
        <v>36</v>
      </c>
      <c r="D44" s="70"/>
      <c r="E44" s="73"/>
      <c r="F44" s="73"/>
    </row>
    <row r="45" spans="1:6" ht="14.5" thickBot="1" x14ac:dyDescent="0.35">
      <c r="A45" s="75"/>
      <c r="B45" s="75"/>
      <c r="C45" s="1" t="s">
        <v>37</v>
      </c>
      <c r="D45" s="71"/>
      <c r="E45" s="73"/>
      <c r="F45" s="73"/>
    </row>
    <row r="46" spans="1:6" ht="42.5" thickBot="1" x14ac:dyDescent="0.35">
      <c r="A46" s="71"/>
      <c r="B46" s="71"/>
      <c r="C46" s="1" t="s">
        <v>96</v>
      </c>
      <c r="D46" s="12"/>
      <c r="E46" s="74"/>
      <c r="F46" s="74"/>
    </row>
    <row r="49" spans="1:6" ht="15.75" customHeight="1" thickBot="1" x14ac:dyDescent="0.35">
      <c r="A49" s="96" t="s">
        <v>118</v>
      </c>
      <c r="B49" s="96"/>
      <c r="C49" s="96"/>
      <c r="D49" s="96"/>
      <c r="E49" s="96"/>
      <c r="F49" s="96"/>
    </row>
    <row r="50" spans="1:6" x14ac:dyDescent="0.3">
      <c r="A50" s="79" t="s">
        <v>0</v>
      </c>
      <c r="B50" s="79" t="s">
        <v>25</v>
      </c>
      <c r="C50" s="9" t="s">
        <v>1</v>
      </c>
      <c r="D50" s="81" t="s">
        <v>3</v>
      </c>
      <c r="E50" s="82"/>
      <c r="F50" s="79" t="s">
        <v>4</v>
      </c>
    </row>
    <row r="51" spans="1:6" ht="14.5" thickBot="1" x14ac:dyDescent="0.35">
      <c r="A51" s="80"/>
      <c r="B51" s="80"/>
      <c r="C51" s="10" t="s">
        <v>2</v>
      </c>
      <c r="D51" s="83"/>
      <c r="E51" s="84"/>
      <c r="F51" s="80"/>
    </row>
    <row r="52" spans="1:6" ht="28.5" thickBot="1" x14ac:dyDescent="0.35">
      <c r="A52" s="70" t="s">
        <v>39</v>
      </c>
      <c r="B52" s="76" t="s">
        <v>119</v>
      </c>
      <c r="C52" s="1" t="s">
        <v>40</v>
      </c>
      <c r="D52" s="15"/>
      <c r="E52" s="72">
        <f>(D52+D53)/2</f>
        <v>0</v>
      </c>
      <c r="F52" s="72">
        <f>E52*6/10</f>
        <v>0</v>
      </c>
    </row>
    <row r="53" spans="1:6" ht="24.75" customHeight="1" thickBot="1" x14ac:dyDescent="0.35">
      <c r="A53" s="71"/>
      <c r="B53" s="78"/>
      <c r="C53" s="1" t="s">
        <v>41</v>
      </c>
      <c r="D53" s="15"/>
      <c r="E53" s="74"/>
      <c r="F53" s="74"/>
    </row>
    <row r="54" spans="1:6" ht="28.5" thickBot="1" x14ac:dyDescent="0.35">
      <c r="A54" s="70" t="s">
        <v>42</v>
      </c>
      <c r="B54" s="76" t="s">
        <v>114</v>
      </c>
      <c r="C54" s="1" t="s">
        <v>97</v>
      </c>
      <c r="D54" s="15"/>
      <c r="E54" s="72">
        <f>(D54+D55+D56+D57)/4</f>
        <v>0</v>
      </c>
      <c r="F54" s="72">
        <f>E54*16/10</f>
        <v>0</v>
      </c>
    </row>
    <row r="55" spans="1:6" ht="56.5" thickBot="1" x14ac:dyDescent="0.35">
      <c r="A55" s="75"/>
      <c r="B55" s="77"/>
      <c r="C55" s="1" t="s">
        <v>43</v>
      </c>
      <c r="D55" s="15"/>
      <c r="E55" s="73"/>
      <c r="F55" s="73"/>
    </row>
    <row r="56" spans="1:6" ht="14.5" thickBot="1" x14ac:dyDescent="0.35">
      <c r="A56" s="75"/>
      <c r="B56" s="77"/>
      <c r="C56" s="1" t="s">
        <v>44</v>
      </c>
      <c r="D56" s="15"/>
      <c r="E56" s="73"/>
      <c r="F56" s="73"/>
    </row>
    <row r="57" spans="1:6" ht="42.5" thickBot="1" x14ac:dyDescent="0.35">
      <c r="A57" s="71"/>
      <c r="B57" s="78"/>
      <c r="C57" s="1" t="s">
        <v>98</v>
      </c>
      <c r="D57" s="15"/>
      <c r="E57" s="74"/>
      <c r="F57" s="74"/>
    </row>
    <row r="58" spans="1:6" ht="14.5" thickBot="1" x14ac:dyDescent="0.35">
      <c r="A58" s="70" t="s">
        <v>45</v>
      </c>
      <c r="B58" s="76" t="s">
        <v>119</v>
      </c>
      <c r="C58" s="1" t="s">
        <v>46</v>
      </c>
      <c r="D58" s="15"/>
      <c r="E58" s="72">
        <f>(D58+D59)/2</f>
        <v>0</v>
      </c>
      <c r="F58" s="72">
        <f>E58*6/10</f>
        <v>0</v>
      </c>
    </row>
    <row r="59" spans="1:6" ht="28.5" thickBot="1" x14ac:dyDescent="0.35">
      <c r="A59" s="71"/>
      <c r="B59" s="78"/>
      <c r="C59" s="1" t="s">
        <v>47</v>
      </c>
      <c r="D59" s="15"/>
      <c r="E59" s="74"/>
      <c r="F59" s="74"/>
    </row>
    <row r="60" spans="1:6" x14ac:dyDescent="0.3">
      <c r="A60" s="46" t="s">
        <v>48</v>
      </c>
      <c r="B60" s="76" t="s">
        <v>113</v>
      </c>
      <c r="C60" s="3" t="s">
        <v>50</v>
      </c>
      <c r="D60" s="112"/>
      <c r="E60" s="72">
        <f>(D60+D62+D63)/3</f>
        <v>0</v>
      </c>
      <c r="F60" s="112">
        <f>E60*12/10</f>
        <v>0</v>
      </c>
    </row>
    <row r="61" spans="1:6" ht="14.5" thickBot="1" x14ac:dyDescent="0.35">
      <c r="A61" s="16" t="s">
        <v>49</v>
      </c>
      <c r="B61" s="77"/>
      <c r="C61" s="1" t="s">
        <v>51</v>
      </c>
      <c r="D61" s="113"/>
      <c r="E61" s="73"/>
      <c r="F61" s="115"/>
    </row>
    <row r="62" spans="1:6" ht="14.5" thickBot="1" x14ac:dyDescent="0.35">
      <c r="A62" s="2"/>
      <c r="B62" s="77"/>
      <c r="C62" s="1" t="s">
        <v>52</v>
      </c>
      <c r="D62" s="15"/>
      <c r="E62" s="73"/>
      <c r="F62" s="115"/>
    </row>
    <row r="63" spans="1:6" ht="28.5" thickBot="1" x14ac:dyDescent="0.35">
      <c r="A63" s="56"/>
      <c r="B63" s="111"/>
      <c r="C63" s="57" t="s">
        <v>99</v>
      </c>
      <c r="D63" s="58"/>
      <c r="E63" s="114"/>
      <c r="F63" s="116"/>
    </row>
    <row r="64" spans="1:6" ht="14.5" thickTop="1" x14ac:dyDescent="0.3">
      <c r="A64" s="49"/>
      <c r="B64" s="51"/>
      <c r="C64" s="52"/>
      <c r="D64" s="53"/>
      <c r="E64" s="54"/>
      <c r="F64" s="53"/>
    </row>
    <row r="65" spans="1:7" x14ac:dyDescent="0.3">
      <c r="A65" s="60" t="s">
        <v>115</v>
      </c>
      <c r="B65" s="60"/>
      <c r="C65" s="60"/>
      <c r="D65" s="53"/>
      <c r="E65" s="54"/>
      <c r="F65" s="53"/>
    </row>
    <row r="66" spans="1:7" ht="14.5" thickBot="1" x14ac:dyDescent="0.35">
      <c r="A66" s="49"/>
      <c r="B66" s="51"/>
      <c r="C66" s="52"/>
      <c r="D66" s="53"/>
      <c r="E66" s="54"/>
      <c r="F66" s="53"/>
    </row>
    <row r="67" spans="1:7" ht="29" thickTop="1" thickBot="1" x14ac:dyDescent="0.35">
      <c r="A67" s="101" t="s">
        <v>53</v>
      </c>
      <c r="B67" s="104" t="s">
        <v>113</v>
      </c>
      <c r="C67" s="50" t="s">
        <v>54</v>
      </c>
      <c r="D67" s="55"/>
      <c r="E67" s="154">
        <f>(D67+D68+D69+D70)/4</f>
        <v>0</v>
      </c>
      <c r="F67" s="105">
        <f>E67*12/10</f>
        <v>0</v>
      </c>
      <c r="G67" s="48"/>
    </row>
    <row r="68" spans="1:7" ht="15" thickTop="1" thickBot="1" x14ac:dyDescent="0.35">
      <c r="A68" s="102"/>
      <c r="B68" s="77"/>
      <c r="C68" s="1" t="s">
        <v>55</v>
      </c>
      <c r="D68" s="55"/>
      <c r="E68" s="73"/>
      <c r="F68" s="106"/>
      <c r="G68" s="48"/>
    </row>
    <row r="69" spans="1:7" ht="15" thickTop="1" thickBot="1" x14ac:dyDescent="0.35">
      <c r="A69" s="102"/>
      <c r="B69" s="77"/>
      <c r="C69" s="1" t="s">
        <v>56</v>
      </c>
      <c r="D69" s="55"/>
      <c r="E69" s="73"/>
      <c r="F69" s="106"/>
      <c r="G69" s="48"/>
    </row>
    <row r="70" spans="1:7" ht="15" thickTop="1" thickBot="1" x14ac:dyDescent="0.35">
      <c r="A70" s="103"/>
      <c r="B70" s="78"/>
      <c r="C70" s="47" t="s">
        <v>112</v>
      </c>
      <c r="D70" s="55"/>
      <c r="E70" s="74"/>
      <c r="F70" s="107"/>
      <c r="G70" s="48"/>
    </row>
    <row r="74" spans="1:7" ht="16" thickBot="1" x14ac:dyDescent="0.4">
      <c r="B74" s="20" t="s">
        <v>58</v>
      </c>
    </row>
    <row r="75" spans="1:7" ht="45.75" customHeight="1" thickBot="1" x14ac:dyDescent="0.35">
      <c r="A75" s="17" t="s">
        <v>122</v>
      </c>
      <c r="B75" s="18" t="s">
        <v>123</v>
      </c>
      <c r="C75" s="151" t="s">
        <v>124</v>
      </c>
      <c r="D75" s="157" t="s">
        <v>125</v>
      </c>
      <c r="E75" s="108" t="s">
        <v>57</v>
      </c>
      <c r="F75" s="153"/>
    </row>
    <row r="76" spans="1:7" ht="45.75" customHeight="1" thickBot="1" x14ac:dyDescent="0.35">
      <c r="A76" s="21">
        <f>F11+F14+F15+F19+F23</f>
        <v>0</v>
      </c>
      <c r="B76" s="22" t="e">
        <f>SUM(F32:F46)</f>
        <v>#DIV/0!</v>
      </c>
      <c r="C76" s="152">
        <f>SUM(F52:F63)</f>
        <v>0</v>
      </c>
      <c r="D76" s="158">
        <f>F67</f>
        <v>0</v>
      </c>
      <c r="E76" s="155" t="e">
        <f>SUM(A76:D76)</f>
        <v>#DIV/0!</v>
      </c>
      <c r="F76" s="156"/>
    </row>
    <row r="77" spans="1:7" x14ac:dyDescent="0.3">
      <c r="C77" s="67" t="s">
        <v>107</v>
      </c>
      <c r="D77" s="67"/>
      <c r="E77" s="67"/>
      <c r="F77" s="67"/>
    </row>
    <row r="78" spans="1:7" x14ac:dyDescent="0.3">
      <c r="C78" s="67"/>
      <c r="D78" s="67"/>
      <c r="E78" s="67"/>
      <c r="F78" s="67"/>
    </row>
    <row r="79" spans="1:7" x14ac:dyDescent="0.3">
      <c r="C79" s="67"/>
      <c r="D79" s="67"/>
      <c r="E79" s="67"/>
      <c r="F79" s="67"/>
    </row>
    <row r="80" spans="1:7" x14ac:dyDescent="0.3">
      <c r="C80" s="67"/>
      <c r="D80" s="67"/>
      <c r="E80" s="67"/>
      <c r="F80" s="67"/>
    </row>
  </sheetData>
  <mergeCells count="70">
    <mergeCell ref="E75:F75"/>
    <mergeCell ref="E76:F76"/>
    <mergeCell ref="B1:E1"/>
    <mergeCell ref="B60:B63"/>
    <mergeCell ref="D60:D61"/>
    <mergeCell ref="E60:E63"/>
    <mergeCell ref="F60:F63"/>
    <mergeCell ref="D50:E51"/>
    <mergeCell ref="F50:F51"/>
    <mergeCell ref="F15:F18"/>
    <mergeCell ref="E15:E18"/>
    <mergeCell ref="A15:B18"/>
    <mergeCell ref="B33:B35"/>
    <mergeCell ref="E33:E35"/>
    <mergeCell ref="F33:F35"/>
    <mergeCell ref="D34:D35"/>
    <mergeCell ref="A58:A59"/>
    <mergeCell ref="B58:B59"/>
    <mergeCell ref="E58:E59"/>
    <mergeCell ref="F58:F59"/>
    <mergeCell ref="A67:A70"/>
    <mergeCell ref="B67:B70"/>
    <mergeCell ref="E67:E70"/>
    <mergeCell ref="F67:F70"/>
    <mergeCell ref="A29:F29"/>
    <mergeCell ref="F30:F31"/>
    <mergeCell ref="A54:A57"/>
    <mergeCell ref="B54:B57"/>
    <mergeCell ref="E54:E57"/>
    <mergeCell ref="F54:F57"/>
    <mergeCell ref="A33:A35"/>
    <mergeCell ref="A50:A51"/>
    <mergeCell ref="B50:B51"/>
    <mergeCell ref="A49:F49"/>
    <mergeCell ref="A39:A46"/>
    <mergeCell ref="E39:E46"/>
    <mergeCell ref="F39:F46"/>
    <mergeCell ref="D44:D45"/>
    <mergeCell ref="A52:A53"/>
    <mergeCell ref="A6:D6"/>
    <mergeCell ref="F19:F22"/>
    <mergeCell ref="A14:B14"/>
    <mergeCell ref="A19:B22"/>
    <mergeCell ref="D9:E10"/>
    <mergeCell ref="F9:F10"/>
    <mergeCell ref="E11:E13"/>
    <mergeCell ref="F11:F13"/>
    <mergeCell ref="A9:B10"/>
    <mergeCell ref="A8:E8"/>
    <mergeCell ref="B52:B53"/>
    <mergeCell ref="E52:E53"/>
    <mergeCell ref="F52:F53"/>
    <mergeCell ref="A23:B25"/>
    <mergeCell ref="B39:B46"/>
    <mergeCell ref="A65:C65"/>
    <mergeCell ref="A11:B13"/>
    <mergeCell ref="C77:C80"/>
    <mergeCell ref="D77:F80"/>
    <mergeCell ref="C39:C40"/>
    <mergeCell ref="D39:D40"/>
    <mergeCell ref="E19:E22"/>
    <mergeCell ref="A36:A38"/>
    <mergeCell ref="B36:B38"/>
    <mergeCell ref="E36:E38"/>
    <mergeCell ref="F36:F38"/>
    <mergeCell ref="E23:E25"/>
    <mergeCell ref="F23:F25"/>
    <mergeCell ref="A30:A31"/>
    <mergeCell ref="B30:B31"/>
    <mergeCell ref="D30:E3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BD66-62E4-4145-A221-318A78454626}">
  <dimension ref="B2:Q31"/>
  <sheetViews>
    <sheetView rightToLeft="1" zoomScale="70" zoomScaleNormal="70" workbookViewId="0">
      <selection activeCell="B5" sqref="B5"/>
    </sheetView>
  </sheetViews>
  <sheetFormatPr defaultRowHeight="14" x14ac:dyDescent="0.3"/>
  <cols>
    <col min="2" max="2" width="19.4140625" customWidth="1"/>
    <col min="3" max="3" width="13" customWidth="1"/>
    <col min="4" max="5" width="10.5" customWidth="1"/>
    <col min="6" max="6" width="10.1640625" customWidth="1"/>
    <col min="7" max="7" width="15.58203125" customWidth="1"/>
    <col min="8" max="8" width="11.5" customWidth="1"/>
  </cols>
  <sheetData>
    <row r="2" spans="2:17" ht="23" x14ac:dyDescent="0.5">
      <c r="B2" s="178" t="s">
        <v>126</v>
      </c>
      <c r="C2" s="178"/>
      <c r="D2" s="178"/>
      <c r="E2" s="178"/>
      <c r="F2" s="178"/>
      <c r="G2" s="178"/>
      <c r="H2" s="178"/>
    </row>
    <row r="3" spans="2:17" ht="23" x14ac:dyDescent="0.5">
      <c r="B3" s="179"/>
      <c r="C3" s="179"/>
      <c r="D3" s="179"/>
      <c r="E3" s="179"/>
      <c r="F3" s="179"/>
      <c r="G3" s="179"/>
      <c r="H3" s="179"/>
    </row>
    <row r="4" spans="2:17" ht="18" x14ac:dyDescent="0.4">
      <c r="B4" s="180" t="s">
        <v>140</v>
      </c>
      <c r="C4" s="180"/>
      <c r="D4" s="180"/>
      <c r="E4" s="180"/>
      <c r="F4" s="180"/>
      <c r="G4" s="180"/>
      <c r="H4" s="180"/>
    </row>
    <row r="6" spans="2:17" s="187" customFormat="1" ht="18" customHeight="1" x14ac:dyDescent="0.4">
      <c r="B6" s="181"/>
      <c r="C6" s="182" t="s">
        <v>127</v>
      </c>
      <c r="D6" s="183" t="s">
        <v>128</v>
      </c>
      <c r="E6" s="184"/>
      <c r="F6" s="185"/>
      <c r="G6" s="181"/>
      <c r="H6" s="186" t="s">
        <v>85</v>
      </c>
    </row>
    <row r="7" spans="2:17" s="187" customFormat="1" ht="18" x14ac:dyDescent="0.4">
      <c r="B7" s="186" t="s">
        <v>84</v>
      </c>
      <c r="C7" s="188" t="s">
        <v>129</v>
      </c>
      <c r="D7" s="188" t="s">
        <v>130</v>
      </c>
      <c r="E7" s="188" t="s">
        <v>131</v>
      </c>
      <c r="F7" s="186" t="s">
        <v>132</v>
      </c>
      <c r="G7" s="189" t="s">
        <v>133</v>
      </c>
      <c r="H7" s="190"/>
      <c r="J7"/>
      <c r="K7"/>
      <c r="L7"/>
      <c r="M7"/>
      <c r="N7"/>
      <c r="O7"/>
      <c r="P7"/>
      <c r="Q7"/>
    </row>
    <row r="8" spans="2:17" s="193" customFormat="1" ht="21.65" customHeight="1" x14ac:dyDescent="0.4">
      <c r="B8" s="191"/>
      <c r="C8" s="192">
        <v>0.2</v>
      </c>
      <c r="D8" s="192">
        <v>0.35</v>
      </c>
      <c r="E8" s="192">
        <v>0.35</v>
      </c>
      <c r="F8" s="191"/>
      <c r="G8" s="192">
        <v>0.1</v>
      </c>
      <c r="H8" s="191"/>
      <c r="J8"/>
      <c r="K8" s="194"/>
      <c r="L8" s="194"/>
      <c r="M8" s="194"/>
      <c r="N8" s="194"/>
      <c r="O8"/>
      <c r="P8"/>
      <c r="Q8"/>
    </row>
    <row r="9" spans="2:17" ht="14.25" customHeight="1" x14ac:dyDescent="0.3">
      <c r="B9" s="39"/>
      <c r="C9" s="39"/>
      <c r="D9" s="39"/>
      <c r="E9" s="39"/>
      <c r="F9" s="39" t="e">
        <f t="shared" ref="F9:F30" si="0">AVERAGE(D9:E9)</f>
        <v>#DIV/0!</v>
      </c>
      <c r="G9" s="39"/>
      <c r="H9" s="40" t="e">
        <f>C9*0.2+F9*0.7+G9*0.1</f>
        <v>#DIV/0!</v>
      </c>
    </row>
    <row r="10" spans="2:17" ht="14.25" customHeight="1" x14ac:dyDescent="0.3">
      <c r="B10" s="39"/>
      <c r="C10" s="39"/>
      <c r="D10" s="39"/>
      <c r="E10" s="39"/>
      <c r="F10" s="39" t="e">
        <f t="shared" si="0"/>
        <v>#DIV/0!</v>
      </c>
      <c r="G10" s="39"/>
      <c r="H10" s="40" t="e">
        <f t="shared" ref="H10:H30" si="1">C10*0.2+F10*0.7+G10*0.1</f>
        <v>#DIV/0!</v>
      </c>
    </row>
    <row r="11" spans="2:17" ht="14.25" customHeight="1" x14ac:dyDescent="0.3">
      <c r="B11" s="39"/>
      <c r="C11" s="39"/>
      <c r="D11" s="39"/>
      <c r="E11" s="39"/>
      <c r="F11" s="39" t="e">
        <f t="shared" si="0"/>
        <v>#DIV/0!</v>
      </c>
      <c r="G11" s="39"/>
      <c r="H11" s="40" t="e">
        <f t="shared" si="1"/>
        <v>#DIV/0!</v>
      </c>
    </row>
    <row r="12" spans="2:17" ht="14.25" customHeight="1" x14ac:dyDescent="0.3">
      <c r="B12" s="39"/>
      <c r="C12" s="39"/>
      <c r="D12" s="39"/>
      <c r="E12" s="39"/>
      <c r="F12" s="39" t="e">
        <f t="shared" si="0"/>
        <v>#DIV/0!</v>
      </c>
      <c r="G12" s="39"/>
      <c r="H12" s="40" t="e">
        <f t="shared" si="1"/>
        <v>#DIV/0!</v>
      </c>
    </row>
    <row r="13" spans="2:17" ht="14.25" customHeight="1" x14ac:dyDescent="0.3">
      <c r="B13" s="39"/>
      <c r="C13" s="39"/>
      <c r="D13" s="39"/>
      <c r="E13" s="39"/>
      <c r="F13" s="39" t="e">
        <f t="shared" si="0"/>
        <v>#DIV/0!</v>
      </c>
      <c r="G13" s="39"/>
      <c r="H13" s="40" t="e">
        <f t="shared" si="1"/>
        <v>#DIV/0!</v>
      </c>
    </row>
    <row r="14" spans="2:17" ht="14.25" customHeight="1" x14ac:dyDescent="0.3">
      <c r="B14" s="39"/>
      <c r="C14" s="39"/>
      <c r="D14" s="39"/>
      <c r="E14" s="39"/>
      <c r="F14" s="39" t="e">
        <f t="shared" si="0"/>
        <v>#DIV/0!</v>
      </c>
      <c r="G14" s="39"/>
      <c r="H14" s="40" t="e">
        <f t="shared" si="1"/>
        <v>#DIV/0!</v>
      </c>
    </row>
    <row r="15" spans="2:17" ht="14.25" customHeight="1" x14ac:dyDescent="0.3">
      <c r="B15" s="39"/>
      <c r="C15" s="39"/>
      <c r="D15" s="39"/>
      <c r="E15" s="39"/>
      <c r="F15" s="39" t="e">
        <f t="shared" si="0"/>
        <v>#DIV/0!</v>
      </c>
      <c r="G15" s="39"/>
      <c r="H15" s="40" t="e">
        <f t="shared" si="1"/>
        <v>#DIV/0!</v>
      </c>
    </row>
    <row r="16" spans="2:17" x14ac:dyDescent="0.3">
      <c r="B16" s="39"/>
      <c r="C16" s="39"/>
      <c r="D16" s="39"/>
      <c r="E16" s="39"/>
      <c r="F16" s="39" t="e">
        <f t="shared" si="0"/>
        <v>#DIV/0!</v>
      </c>
      <c r="G16" s="39"/>
      <c r="H16" s="40" t="e">
        <f t="shared" si="1"/>
        <v>#DIV/0!</v>
      </c>
    </row>
    <row r="17" spans="2:8" x14ac:dyDescent="0.3">
      <c r="B17" s="39"/>
      <c r="C17" s="39"/>
      <c r="D17" s="39"/>
      <c r="E17" s="39"/>
      <c r="F17" s="39" t="e">
        <f t="shared" si="0"/>
        <v>#DIV/0!</v>
      </c>
      <c r="G17" s="39"/>
      <c r="H17" s="40" t="e">
        <f t="shared" si="1"/>
        <v>#DIV/0!</v>
      </c>
    </row>
    <row r="18" spans="2:8" ht="14.25" customHeight="1" x14ac:dyDescent="0.3">
      <c r="B18" s="39"/>
      <c r="C18" s="39"/>
      <c r="D18" s="39"/>
      <c r="E18" s="39"/>
      <c r="F18" s="39" t="e">
        <f t="shared" si="0"/>
        <v>#DIV/0!</v>
      </c>
      <c r="G18" s="39"/>
      <c r="H18" s="40" t="e">
        <f t="shared" si="1"/>
        <v>#DIV/0!</v>
      </c>
    </row>
    <row r="19" spans="2:8" ht="14.25" customHeight="1" x14ac:dyDescent="0.3">
      <c r="B19" s="39"/>
      <c r="C19" s="39"/>
      <c r="D19" s="39"/>
      <c r="E19" s="39"/>
      <c r="F19" s="39" t="e">
        <f t="shared" si="0"/>
        <v>#DIV/0!</v>
      </c>
      <c r="G19" s="39"/>
      <c r="H19" s="40" t="e">
        <f t="shared" si="1"/>
        <v>#DIV/0!</v>
      </c>
    </row>
    <row r="20" spans="2:8" x14ac:dyDescent="0.3">
      <c r="B20" s="39"/>
      <c r="C20" s="39"/>
      <c r="D20" s="39"/>
      <c r="E20" s="39"/>
      <c r="F20" s="39" t="e">
        <f t="shared" si="0"/>
        <v>#DIV/0!</v>
      </c>
      <c r="G20" s="39"/>
      <c r="H20" s="40" t="e">
        <f t="shared" si="1"/>
        <v>#DIV/0!</v>
      </c>
    </row>
    <row r="21" spans="2:8" x14ac:dyDescent="0.3">
      <c r="B21" s="39"/>
      <c r="C21" s="195"/>
      <c r="D21" s="39"/>
      <c r="E21" s="39"/>
      <c r="F21" s="39" t="e">
        <f t="shared" si="0"/>
        <v>#DIV/0!</v>
      </c>
      <c r="G21" s="39"/>
      <c r="H21" s="40" t="e">
        <f t="shared" si="1"/>
        <v>#DIV/0!</v>
      </c>
    </row>
    <row r="22" spans="2:8" x14ac:dyDescent="0.3">
      <c r="B22" s="39"/>
      <c r="C22" s="39"/>
      <c r="D22" s="39"/>
      <c r="E22" s="39"/>
      <c r="F22" s="39" t="e">
        <f t="shared" si="0"/>
        <v>#DIV/0!</v>
      </c>
      <c r="G22" s="39"/>
      <c r="H22" s="40" t="e">
        <f t="shared" si="1"/>
        <v>#DIV/0!</v>
      </c>
    </row>
    <row r="23" spans="2:8" x14ac:dyDescent="0.3">
      <c r="B23" s="39"/>
      <c r="C23" s="39"/>
      <c r="D23" s="39"/>
      <c r="E23" s="39"/>
      <c r="F23" s="39" t="e">
        <f t="shared" si="0"/>
        <v>#DIV/0!</v>
      </c>
      <c r="G23" s="39"/>
      <c r="H23" s="40" t="e">
        <f t="shared" si="1"/>
        <v>#DIV/0!</v>
      </c>
    </row>
    <row r="24" spans="2:8" x14ac:dyDescent="0.3">
      <c r="B24" s="39"/>
      <c r="C24" s="39"/>
      <c r="D24" s="39"/>
      <c r="E24" s="39"/>
      <c r="F24" s="39" t="e">
        <f t="shared" si="0"/>
        <v>#DIV/0!</v>
      </c>
      <c r="G24" s="39"/>
      <c r="H24" s="40" t="e">
        <f t="shared" si="1"/>
        <v>#DIV/0!</v>
      </c>
    </row>
    <row r="25" spans="2:8" x14ac:dyDescent="0.3">
      <c r="B25" s="39"/>
      <c r="C25" s="39"/>
      <c r="D25" s="39"/>
      <c r="E25" s="39"/>
      <c r="F25" s="39" t="e">
        <f t="shared" si="0"/>
        <v>#DIV/0!</v>
      </c>
      <c r="G25" s="39"/>
      <c r="H25" s="40" t="e">
        <f t="shared" si="1"/>
        <v>#DIV/0!</v>
      </c>
    </row>
    <row r="26" spans="2:8" x14ac:dyDescent="0.3">
      <c r="B26" s="39"/>
      <c r="C26" s="39"/>
      <c r="D26" s="39"/>
      <c r="E26" s="39"/>
      <c r="F26" s="39" t="e">
        <f t="shared" si="0"/>
        <v>#DIV/0!</v>
      </c>
      <c r="G26" s="39"/>
      <c r="H26" s="40" t="e">
        <f t="shared" si="1"/>
        <v>#DIV/0!</v>
      </c>
    </row>
    <row r="27" spans="2:8" x14ac:dyDescent="0.3">
      <c r="B27" s="39"/>
      <c r="C27" s="39"/>
      <c r="D27" s="39"/>
      <c r="E27" s="39"/>
      <c r="F27" s="39" t="e">
        <f t="shared" si="0"/>
        <v>#DIV/0!</v>
      </c>
      <c r="G27" s="39"/>
      <c r="H27" s="40" t="e">
        <f t="shared" si="1"/>
        <v>#DIV/0!</v>
      </c>
    </row>
    <row r="28" spans="2:8" x14ac:dyDescent="0.3">
      <c r="B28" s="39"/>
      <c r="C28" s="39"/>
      <c r="D28" s="39"/>
      <c r="E28" s="39"/>
      <c r="F28" s="39" t="e">
        <f t="shared" si="0"/>
        <v>#DIV/0!</v>
      </c>
      <c r="G28" s="39"/>
      <c r="H28" s="40" t="e">
        <f t="shared" si="1"/>
        <v>#DIV/0!</v>
      </c>
    </row>
    <row r="29" spans="2:8" x14ac:dyDescent="0.3">
      <c r="B29" s="39"/>
      <c r="C29" s="39"/>
      <c r="D29" s="39"/>
      <c r="E29" s="39"/>
      <c r="F29" s="39" t="e">
        <f t="shared" si="0"/>
        <v>#DIV/0!</v>
      </c>
      <c r="G29" s="39"/>
      <c r="H29" s="40" t="e">
        <f t="shared" si="1"/>
        <v>#DIV/0!</v>
      </c>
    </row>
    <row r="30" spans="2:8" x14ac:dyDescent="0.3">
      <c r="B30" s="39"/>
      <c r="C30" s="39"/>
      <c r="D30" s="39"/>
      <c r="E30" s="39"/>
      <c r="F30" s="39" t="e">
        <f t="shared" si="0"/>
        <v>#DIV/0!</v>
      </c>
      <c r="G30" s="39"/>
      <c r="H30" s="40" t="e">
        <f t="shared" si="1"/>
        <v>#DIV/0!</v>
      </c>
    </row>
    <row r="31" spans="2:8" x14ac:dyDescent="0.3">
      <c r="H31" s="40">
        <f>C31*0.2+F31*0.7+G31*0.1</f>
        <v>0</v>
      </c>
    </row>
  </sheetData>
  <mergeCells count="6">
    <mergeCell ref="B2:H2"/>
    <mergeCell ref="D6:E6"/>
    <mergeCell ref="H6:H8"/>
    <mergeCell ref="B7:B8"/>
    <mergeCell ref="F7:F8"/>
    <mergeCell ref="K8:N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B93D-0887-4EE3-81A3-60DF36E71154}">
  <dimension ref="B2:O29"/>
  <sheetViews>
    <sheetView rightToLeft="1" zoomScale="70" zoomScaleNormal="70" workbookViewId="0">
      <selection activeCell="B5" sqref="B5"/>
    </sheetView>
  </sheetViews>
  <sheetFormatPr defaultRowHeight="14" x14ac:dyDescent="0.3"/>
  <cols>
    <col min="2" max="2" width="21.4140625" customWidth="1"/>
    <col min="3" max="3" width="29.9140625" customWidth="1"/>
    <col min="4" max="4" width="24.6640625" customWidth="1"/>
    <col min="5" max="5" width="33" customWidth="1"/>
  </cols>
  <sheetData>
    <row r="2" spans="2:15" ht="23" x14ac:dyDescent="0.5">
      <c r="B2" s="178" t="s">
        <v>134</v>
      </c>
      <c r="C2" s="178"/>
      <c r="D2" s="178"/>
      <c r="E2" s="178"/>
      <c r="F2" s="196"/>
      <c r="G2" s="196"/>
      <c r="H2" s="196"/>
    </row>
    <row r="4" spans="2:15" ht="18" x14ac:dyDescent="0.4">
      <c r="B4" s="194" t="s">
        <v>141</v>
      </c>
      <c r="C4" s="194"/>
      <c r="D4" s="194"/>
      <c r="E4" s="194"/>
    </row>
    <row r="6" spans="2:15" ht="18" x14ac:dyDescent="0.3">
      <c r="B6" s="197" t="s">
        <v>84</v>
      </c>
      <c r="C6" s="198" t="s">
        <v>135</v>
      </c>
      <c r="D6" s="199" t="s">
        <v>133</v>
      </c>
      <c r="E6" s="197" t="s">
        <v>85</v>
      </c>
    </row>
    <row r="7" spans="2:15" s="203" customFormat="1" ht="14.4" customHeight="1" x14ac:dyDescent="0.3">
      <c r="B7" s="200"/>
      <c r="C7" s="201">
        <v>0.9</v>
      </c>
      <c r="D7" s="202">
        <v>0.1</v>
      </c>
      <c r="E7" s="200"/>
      <c r="G7"/>
      <c r="H7"/>
      <c r="I7"/>
      <c r="J7"/>
      <c r="K7"/>
      <c r="L7"/>
      <c r="M7"/>
      <c r="N7"/>
      <c r="O7"/>
    </row>
    <row r="8" spans="2:15" ht="14.25" customHeight="1" x14ac:dyDescent="0.4">
      <c r="B8" s="39"/>
      <c r="C8" s="39"/>
      <c r="D8" s="39"/>
      <c r="E8" s="40">
        <f>D8*0.1+C8*0.9</f>
        <v>0</v>
      </c>
      <c r="H8" s="194"/>
      <c r="I8" s="194"/>
      <c r="J8" s="194"/>
      <c r="K8" s="194"/>
    </row>
    <row r="9" spans="2:15" ht="14.25" customHeight="1" x14ac:dyDescent="0.3">
      <c r="B9" s="39"/>
      <c r="C9" s="39"/>
      <c r="D9" s="39"/>
      <c r="E9" s="40">
        <f t="shared" ref="E9:E28" si="0">D9*0.1+C9*0.9</f>
        <v>0</v>
      </c>
    </row>
    <row r="10" spans="2:15" ht="14.25" customHeight="1" x14ac:dyDescent="0.3">
      <c r="B10" s="39"/>
      <c r="C10" s="39"/>
      <c r="D10" s="39"/>
      <c r="E10" s="40">
        <f t="shared" si="0"/>
        <v>0</v>
      </c>
    </row>
    <row r="11" spans="2:15" ht="14.25" customHeight="1" x14ac:dyDescent="0.3">
      <c r="B11" s="39"/>
      <c r="C11" s="39"/>
      <c r="D11" s="39"/>
      <c r="E11" s="40">
        <f t="shared" si="0"/>
        <v>0</v>
      </c>
    </row>
    <row r="12" spans="2:15" ht="14.25" customHeight="1" x14ac:dyDescent="0.3">
      <c r="B12" s="39"/>
      <c r="C12" s="39"/>
      <c r="D12" s="39"/>
      <c r="E12" s="40">
        <f t="shared" si="0"/>
        <v>0</v>
      </c>
    </row>
    <row r="13" spans="2:15" ht="14.25" customHeight="1" x14ac:dyDescent="0.3">
      <c r="B13" s="39"/>
      <c r="C13" s="39"/>
      <c r="D13" s="39"/>
      <c r="E13" s="40">
        <f t="shared" si="0"/>
        <v>0</v>
      </c>
    </row>
    <row r="14" spans="2:15" ht="14.25" customHeight="1" x14ac:dyDescent="0.3">
      <c r="B14" s="39"/>
      <c r="C14" s="39"/>
      <c r="D14" s="39"/>
      <c r="E14" s="40">
        <f t="shared" si="0"/>
        <v>0</v>
      </c>
    </row>
    <row r="15" spans="2:15" ht="14.25" customHeight="1" x14ac:dyDescent="0.3">
      <c r="B15" s="39"/>
      <c r="C15" s="39"/>
      <c r="D15" s="39"/>
      <c r="E15" s="40">
        <f t="shared" si="0"/>
        <v>0</v>
      </c>
    </row>
    <row r="16" spans="2:15" x14ac:dyDescent="0.3">
      <c r="B16" s="39"/>
      <c r="C16" s="39"/>
      <c r="D16" s="39"/>
      <c r="E16" s="40">
        <f t="shared" si="0"/>
        <v>0</v>
      </c>
    </row>
    <row r="17" spans="2:5" x14ac:dyDescent="0.3">
      <c r="B17" s="39"/>
      <c r="C17" s="39"/>
      <c r="D17" s="39"/>
      <c r="E17" s="40">
        <f t="shared" si="0"/>
        <v>0</v>
      </c>
    </row>
    <row r="18" spans="2:5" ht="14.25" customHeight="1" x14ac:dyDescent="0.3">
      <c r="B18" s="39"/>
      <c r="C18" s="39"/>
      <c r="D18" s="39"/>
      <c r="E18" s="40">
        <f t="shared" si="0"/>
        <v>0</v>
      </c>
    </row>
    <row r="19" spans="2:5" ht="14.25" customHeight="1" x14ac:dyDescent="0.3">
      <c r="B19" s="39"/>
      <c r="C19" s="39"/>
      <c r="D19" s="39"/>
      <c r="E19" s="40">
        <f t="shared" si="0"/>
        <v>0</v>
      </c>
    </row>
    <row r="20" spans="2:5" x14ac:dyDescent="0.3">
      <c r="B20" s="39"/>
      <c r="C20" s="39"/>
      <c r="D20" s="39"/>
      <c r="E20" s="40">
        <f t="shared" si="0"/>
        <v>0</v>
      </c>
    </row>
    <row r="21" spans="2:5" x14ac:dyDescent="0.3">
      <c r="B21" s="39"/>
      <c r="C21" s="39"/>
      <c r="D21" s="39"/>
      <c r="E21" s="40">
        <f t="shared" si="0"/>
        <v>0</v>
      </c>
    </row>
    <row r="22" spans="2:5" x14ac:dyDescent="0.3">
      <c r="B22" s="39"/>
      <c r="C22" s="39"/>
      <c r="D22" s="39"/>
      <c r="E22" s="40">
        <f t="shared" si="0"/>
        <v>0</v>
      </c>
    </row>
    <row r="23" spans="2:5" x14ac:dyDescent="0.3">
      <c r="B23" s="39"/>
      <c r="C23" s="39"/>
      <c r="D23" s="39"/>
      <c r="E23" s="40">
        <f t="shared" si="0"/>
        <v>0</v>
      </c>
    </row>
    <row r="24" spans="2:5" x14ac:dyDescent="0.3">
      <c r="B24" s="39"/>
      <c r="C24" s="39"/>
      <c r="D24" s="39"/>
      <c r="E24" s="40">
        <f t="shared" si="0"/>
        <v>0</v>
      </c>
    </row>
    <row r="25" spans="2:5" x14ac:dyDescent="0.3">
      <c r="B25" s="39"/>
      <c r="C25" s="39"/>
      <c r="D25" s="39"/>
      <c r="E25" s="40">
        <f t="shared" si="0"/>
        <v>0</v>
      </c>
    </row>
    <row r="26" spans="2:5" x14ac:dyDescent="0.3">
      <c r="B26" s="39"/>
      <c r="C26" s="39"/>
      <c r="D26" s="39"/>
      <c r="E26" s="40">
        <f t="shared" si="0"/>
        <v>0</v>
      </c>
    </row>
    <row r="27" spans="2:5" x14ac:dyDescent="0.3">
      <c r="B27" s="39"/>
      <c r="C27" s="39"/>
      <c r="D27" s="39"/>
      <c r="E27" s="40">
        <f t="shared" si="0"/>
        <v>0</v>
      </c>
    </row>
    <row r="28" spans="2:5" x14ac:dyDescent="0.3">
      <c r="B28" s="39"/>
      <c r="C28" s="39"/>
      <c r="D28" s="39"/>
      <c r="E28" s="40">
        <f t="shared" si="0"/>
        <v>0</v>
      </c>
    </row>
    <row r="29" spans="2:5" x14ac:dyDescent="0.3">
      <c r="B29" s="39"/>
      <c r="C29" s="39"/>
      <c r="D29" s="39"/>
      <c r="E29" s="40">
        <f>D29*0.1+C29*0.9</f>
        <v>0</v>
      </c>
    </row>
  </sheetData>
  <mergeCells count="5">
    <mergeCell ref="B2:E2"/>
    <mergeCell ref="B4:E4"/>
    <mergeCell ref="B6:B7"/>
    <mergeCell ref="E6:E7"/>
    <mergeCell ref="H8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E9314-1DB7-48E9-B1A8-AB3BCC90794C}">
  <dimension ref="B2:G29"/>
  <sheetViews>
    <sheetView rightToLeft="1" tabSelected="1" zoomScale="70" zoomScaleNormal="70" workbookViewId="0">
      <selection activeCell="I10" sqref="I10"/>
    </sheetView>
  </sheetViews>
  <sheetFormatPr defaultRowHeight="14" x14ac:dyDescent="0.3"/>
  <cols>
    <col min="2" max="3" width="17.08203125" customWidth="1"/>
    <col min="4" max="4" width="21" customWidth="1"/>
    <col min="5" max="5" width="19" customWidth="1"/>
    <col min="6" max="6" width="16.4140625" customWidth="1"/>
    <col min="7" max="7" width="12.58203125" customWidth="1"/>
  </cols>
  <sheetData>
    <row r="2" spans="2:7" ht="23" x14ac:dyDescent="0.5">
      <c r="B2" s="178" t="s">
        <v>136</v>
      </c>
      <c r="C2" s="178"/>
      <c r="D2" s="178"/>
      <c r="E2" s="178"/>
      <c r="F2" s="178"/>
      <c r="G2" s="178"/>
    </row>
    <row r="4" spans="2:7" ht="18" x14ac:dyDescent="0.4">
      <c r="B4" s="194" t="s">
        <v>142</v>
      </c>
      <c r="C4" s="194"/>
      <c r="D4" s="194"/>
      <c r="E4" s="194"/>
      <c r="F4" s="194"/>
      <c r="G4" s="194"/>
    </row>
    <row r="5" spans="2:7" ht="18" x14ac:dyDescent="0.4">
      <c r="B5" s="204"/>
      <c r="C5" s="204"/>
      <c r="D5" s="204"/>
      <c r="E5" s="204"/>
      <c r="F5" s="204"/>
      <c r="G5" s="204"/>
    </row>
    <row r="6" spans="2:7" ht="18" x14ac:dyDescent="0.3">
      <c r="B6" s="197" t="s">
        <v>84</v>
      </c>
      <c r="C6" s="205" t="s">
        <v>137</v>
      </c>
      <c r="D6" s="206" t="s">
        <v>138</v>
      </c>
      <c r="E6" s="206" t="s">
        <v>139</v>
      </c>
      <c r="F6" s="199" t="s">
        <v>133</v>
      </c>
      <c r="G6" s="197" t="s">
        <v>85</v>
      </c>
    </row>
    <row r="7" spans="2:7" s="207" customFormat="1" ht="14.4" customHeight="1" x14ac:dyDescent="0.3">
      <c r="B7" s="200"/>
      <c r="C7" s="202">
        <v>0.15</v>
      </c>
      <c r="D7" s="202">
        <v>0.25</v>
      </c>
      <c r="E7" s="202">
        <v>0.5</v>
      </c>
      <c r="F7" s="202">
        <v>0.1</v>
      </c>
      <c r="G7" s="200"/>
    </row>
    <row r="8" spans="2:7" x14ac:dyDescent="0.3">
      <c r="B8" s="39"/>
      <c r="C8" s="39"/>
      <c r="D8" s="38"/>
      <c r="E8" s="39"/>
      <c r="F8" s="39"/>
      <c r="G8" s="40">
        <f>C8*0.15+D8*0.25+E8*0.5+F8*0.1</f>
        <v>0</v>
      </c>
    </row>
    <row r="9" spans="2:7" x14ac:dyDescent="0.3">
      <c r="B9" s="39"/>
      <c r="C9" s="39"/>
      <c r="D9" s="38"/>
      <c r="E9" s="39"/>
      <c r="F9" s="39"/>
      <c r="G9" s="40">
        <f t="shared" ref="G9:G29" si="0">C9*0.15+D9*0.25+E9*0.5+F9*0.1</f>
        <v>0</v>
      </c>
    </row>
    <row r="10" spans="2:7" x14ac:dyDescent="0.3">
      <c r="B10" s="39"/>
      <c r="C10" s="39"/>
      <c r="D10" s="38"/>
      <c r="E10" s="39"/>
      <c r="F10" s="39"/>
      <c r="G10" s="40">
        <f t="shared" si="0"/>
        <v>0</v>
      </c>
    </row>
    <row r="11" spans="2:7" x14ac:dyDescent="0.3">
      <c r="B11" s="39"/>
      <c r="C11" s="39"/>
      <c r="D11" s="38"/>
      <c r="E11" s="39"/>
      <c r="F11" s="39"/>
      <c r="G11" s="40">
        <f t="shared" si="0"/>
        <v>0</v>
      </c>
    </row>
    <row r="12" spans="2:7" x14ac:dyDescent="0.3">
      <c r="B12" s="39"/>
      <c r="C12" s="39"/>
      <c r="D12" s="38"/>
      <c r="E12" s="39"/>
      <c r="F12" s="39"/>
      <c r="G12" s="40">
        <f t="shared" si="0"/>
        <v>0</v>
      </c>
    </row>
    <row r="13" spans="2:7" x14ac:dyDescent="0.3">
      <c r="B13" s="39"/>
      <c r="C13" s="39"/>
      <c r="D13" s="38"/>
      <c r="E13" s="39"/>
      <c r="F13" s="39"/>
      <c r="G13" s="40">
        <f t="shared" si="0"/>
        <v>0</v>
      </c>
    </row>
    <row r="14" spans="2:7" x14ac:dyDescent="0.3">
      <c r="B14" s="39"/>
      <c r="C14" s="39"/>
      <c r="D14" s="38"/>
      <c r="E14" s="39"/>
      <c r="F14" s="39"/>
      <c r="G14" s="40">
        <f t="shared" si="0"/>
        <v>0</v>
      </c>
    </row>
    <row r="15" spans="2:7" x14ac:dyDescent="0.3">
      <c r="B15" s="39"/>
      <c r="C15" s="39"/>
      <c r="D15" s="38"/>
      <c r="E15" s="39"/>
      <c r="F15" s="39"/>
      <c r="G15" s="40">
        <f t="shared" si="0"/>
        <v>0</v>
      </c>
    </row>
    <row r="16" spans="2:7" x14ac:dyDescent="0.3">
      <c r="B16" s="39"/>
      <c r="C16" s="39"/>
      <c r="D16" s="38"/>
      <c r="E16" s="39"/>
      <c r="F16" s="39"/>
      <c r="G16" s="40">
        <f t="shared" si="0"/>
        <v>0</v>
      </c>
    </row>
    <row r="17" spans="2:7" x14ac:dyDescent="0.3">
      <c r="B17" s="39"/>
      <c r="C17" s="39"/>
      <c r="D17" s="38"/>
      <c r="E17" s="39"/>
      <c r="F17" s="39"/>
      <c r="G17" s="40">
        <f t="shared" si="0"/>
        <v>0</v>
      </c>
    </row>
    <row r="18" spans="2:7" x14ac:dyDescent="0.3">
      <c r="B18" s="39"/>
      <c r="C18" s="39"/>
      <c r="D18" s="38"/>
      <c r="E18" s="39"/>
      <c r="F18" s="39"/>
      <c r="G18" s="40">
        <f t="shared" si="0"/>
        <v>0</v>
      </c>
    </row>
    <row r="19" spans="2:7" x14ac:dyDescent="0.3">
      <c r="B19" s="39"/>
      <c r="C19" s="39"/>
      <c r="D19" s="38"/>
      <c r="E19" s="39"/>
      <c r="F19" s="39"/>
      <c r="G19" s="40">
        <f t="shared" si="0"/>
        <v>0</v>
      </c>
    </row>
    <row r="20" spans="2:7" x14ac:dyDescent="0.3">
      <c r="B20" s="39"/>
      <c r="C20" s="39"/>
      <c r="D20" s="38"/>
      <c r="E20" s="39"/>
      <c r="F20" s="39"/>
      <c r="G20" s="40">
        <f t="shared" si="0"/>
        <v>0</v>
      </c>
    </row>
    <row r="21" spans="2:7" x14ac:dyDescent="0.3">
      <c r="B21" s="39"/>
      <c r="C21" s="39"/>
      <c r="D21" s="38"/>
      <c r="E21" s="39"/>
      <c r="F21" s="39"/>
      <c r="G21" s="40">
        <f t="shared" si="0"/>
        <v>0</v>
      </c>
    </row>
    <row r="22" spans="2:7" x14ac:dyDescent="0.3">
      <c r="B22" s="39"/>
      <c r="C22" s="39"/>
      <c r="D22" s="38"/>
      <c r="E22" s="39"/>
      <c r="F22" s="39"/>
      <c r="G22" s="40">
        <f t="shared" si="0"/>
        <v>0</v>
      </c>
    </row>
    <row r="23" spans="2:7" x14ac:dyDescent="0.3">
      <c r="B23" s="39"/>
      <c r="C23" s="39"/>
      <c r="D23" s="38"/>
      <c r="E23" s="39"/>
      <c r="F23" s="39"/>
      <c r="G23" s="40">
        <f t="shared" si="0"/>
        <v>0</v>
      </c>
    </row>
    <row r="24" spans="2:7" x14ac:dyDescent="0.3">
      <c r="B24" s="39"/>
      <c r="C24" s="39"/>
      <c r="D24" s="38"/>
      <c r="E24" s="39"/>
      <c r="F24" s="39"/>
      <c r="G24" s="40">
        <f t="shared" si="0"/>
        <v>0</v>
      </c>
    </row>
    <row r="25" spans="2:7" x14ac:dyDescent="0.3">
      <c r="B25" s="39"/>
      <c r="C25" s="39"/>
      <c r="D25" s="38"/>
      <c r="E25" s="39"/>
      <c r="F25" s="39"/>
      <c r="G25" s="40">
        <f t="shared" si="0"/>
        <v>0</v>
      </c>
    </row>
    <row r="26" spans="2:7" x14ac:dyDescent="0.3">
      <c r="B26" s="39"/>
      <c r="C26" s="39"/>
      <c r="D26" s="38"/>
      <c r="E26" s="39"/>
      <c r="F26" s="39"/>
      <c r="G26" s="40">
        <f t="shared" si="0"/>
        <v>0</v>
      </c>
    </row>
    <row r="27" spans="2:7" x14ac:dyDescent="0.3">
      <c r="B27" s="39"/>
      <c r="C27" s="39"/>
      <c r="D27" s="38"/>
      <c r="E27" s="39"/>
      <c r="F27" s="39"/>
      <c r="G27" s="40">
        <f t="shared" si="0"/>
        <v>0</v>
      </c>
    </row>
    <row r="28" spans="2:7" x14ac:dyDescent="0.3">
      <c r="B28" s="39"/>
      <c r="C28" s="39"/>
      <c r="D28" s="38"/>
      <c r="E28" s="39"/>
      <c r="F28" s="39"/>
      <c r="G28" s="40">
        <f t="shared" si="0"/>
        <v>0</v>
      </c>
    </row>
    <row r="29" spans="2:7" x14ac:dyDescent="0.3">
      <c r="B29" s="39"/>
      <c r="C29" s="39"/>
      <c r="D29" s="39"/>
      <c r="E29" s="39"/>
      <c r="F29" s="39"/>
      <c r="G29" s="40">
        <f t="shared" si="0"/>
        <v>0</v>
      </c>
    </row>
  </sheetData>
  <mergeCells count="4">
    <mergeCell ref="B2:G2"/>
    <mergeCell ref="B4:G4"/>
    <mergeCell ref="B6:B7"/>
    <mergeCell ref="G6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רמה 1</vt:lpstr>
      <vt:lpstr>רמה 2 חלקי</vt:lpstr>
      <vt:lpstr>רמה 2</vt:lpstr>
      <vt:lpstr>חישוב ציון חקר 15% </vt:lpstr>
      <vt:lpstr>חישוב ציון מיני מחקר </vt:lpstr>
      <vt:lpstr>חישוב ציון חקר בית ספרי 30%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Adina</dc:creator>
  <cp:lastModifiedBy>עדינה שינפלד</cp:lastModifiedBy>
  <dcterms:created xsi:type="dcterms:W3CDTF">2016-12-06T19:26:38Z</dcterms:created>
  <dcterms:modified xsi:type="dcterms:W3CDTF">2026-07-26T11:26:14Z</dcterms:modified>
</cp:coreProperties>
</file>